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\Desktop\MKT571\"/>
    </mc:Choice>
  </mc:AlternateContent>
  <xr:revisionPtr revIDLastSave="0" documentId="8_{B0C57439-1DA6-4E08-9A84-D61F92BBD932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Data" sheetId="1" r:id="rId1"/>
    <sheet name="Defini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9" i="1" l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5" i="1"/>
  <c r="N15" i="1"/>
  <c r="O14" i="1"/>
  <c r="N14" i="1"/>
  <c r="O13" i="1"/>
  <c r="N13" i="1"/>
  <c r="O12" i="1"/>
  <c r="N12" i="1"/>
  <c r="O11" i="1"/>
  <c r="N11" i="1"/>
  <c r="O8" i="1"/>
  <c r="N8" i="1"/>
  <c r="O7" i="1"/>
  <c r="N7" i="1"/>
</calcChain>
</file>

<file path=xl/sharedStrings.xml><?xml version="1.0" encoding="utf-8"?>
<sst xmlns="http://schemas.openxmlformats.org/spreadsheetml/2006/main" count="233" uniqueCount="72">
  <si>
    <t>YTD (Jan-June 2016 vs. Jan-June 2015)</t>
  </si>
  <si>
    <t>QTD (Apr, May, Jun 2016  vs  Apr, May, Jun 2015)</t>
  </si>
  <si>
    <t>MTD (June 2016 vs. June 2015)</t>
  </si>
  <si>
    <t>YTD Days</t>
  </si>
  <si>
    <t>Global Breakout</t>
  </si>
  <si>
    <t>Revenue</t>
  </si>
  <si>
    <t>2016 Revenue/Day</t>
  </si>
  <si>
    <t>PY Revenue</t>
  </si>
  <si>
    <t>PY2015  Revenue/Day</t>
  </si>
  <si>
    <t>% Total</t>
  </si>
  <si>
    <t>PM</t>
  </si>
  <si>
    <t>Sales</t>
  </si>
  <si>
    <t>Amt (+/-)</t>
  </si>
  <si>
    <t>Sales - Avg/Day</t>
  </si>
  <si>
    <t>Amt(+/-) Days</t>
  </si>
  <si>
    <t>2016 GP $</t>
  </si>
  <si>
    <t>2016 GP/Day</t>
  </si>
  <si>
    <t>2015 GP$</t>
  </si>
  <si>
    <t>2015 GP/Day</t>
  </si>
  <si>
    <t>GP- Avg/Day</t>
  </si>
  <si>
    <t>GP</t>
  </si>
  <si>
    <t>Domestic</t>
  </si>
  <si>
    <t>INTL</t>
  </si>
  <si>
    <t>Customer Rank</t>
  </si>
  <si>
    <t>Net Sales</t>
  </si>
  <si>
    <t>Acquire</t>
  </si>
  <si>
    <t>Expand</t>
  </si>
  <si>
    <t>Retain</t>
  </si>
  <si>
    <t>Serve</t>
  </si>
  <si>
    <t>Non-Coded</t>
  </si>
  <si>
    <t>Customer Class</t>
  </si>
  <si>
    <t>Commercial</t>
  </si>
  <si>
    <t>Municipal</t>
  </si>
  <si>
    <t>Reseller - Other</t>
  </si>
  <si>
    <t>Reseller</t>
  </si>
  <si>
    <t>Industrial Labs</t>
  </si>
  <si>
    <t>Government</t>
  </si>
  <si>
    <t>Resell - Industrial Hygiene</t>
  </si>
  <si>
    <t>Education</t>
  </si>
  <si>
    <t>Other</t>
  </si>
  <si>
    <t>Top Customers</t>
  </si>
  <si>
    <t>Marketing Accounts</t>
  </si>
  <si>
    <t>ABC Corp</t>
  </si>
  <si>
    <t>Fish Limited</t>
  </si>
  <si>
    <t>Delta Appliance</t>
  </si>
  <si>
    <t>ALPS Company</t>
  </si>
  <si>
    <t>Here4U</t>
  </si>
  <si>
    <t>XYZ Inc</t>
  </si>
  <si>
    <t>Expert Engineers</t>
  </si>
  <si>
    <t>Check Gmbh</t>
  </si>
  <si>
    <t>Francios and Sons</t>
  </si>
  <si>
    <t>Euro Ltd</t>
  </si>
  <si>
    <t>YTD</t>
  </si>
  <si>
    <t>MTD</t>
  </si>
  <si>
    <t>QTD</t>
  </si>
  <si>
    <t>Year to Date</t>
  </si>
  <si>
    <t>Quarter to Date</t>
  </si>
  <si>
    <t>Month to Date</t>
  </si>
  <si>
    <t xml:space="preserve"> United States</t>
  </si>
  <si>
    <t>Prior Month</t>
  </si>
  <si>
    <t>Days Adj</t>
  </si>
  <si>
    <t>number of selling days in the current year (or comparable year, depending on location in header)</t>
  </si>
  <si>
    <t>Days Adjusted---in finance, each month may have a different number of reporting/selling days based on how a quarter is measured.  Some companies use a 5 week, 4 week, 4 week quarter to standardize the reporting/selling days. Days adjusted means that when comparing different years you are comparing the same number of days.</t>
  </si>
  <si>
    <t>International or ROW (Rest of World)</t>
  </si>
  <si>
    <t>Gross Profit</t>
  </si>
  <si>
    <t xml:space="preserve">Classification schema for determining selling activities. Acquire-gain new customers, Expand-grow within customer, Retain-keep customer, Serve-get service business in addition to product sales, non-coded--not coded </t>
  </si>
  <si>
    <t>Classification schema by industry or area.  Commercial-US/domestic. Used when not classifed by industry type.  INTL-international customers.  Municipal-self-explanatory.   Reseller-other--resellers of your products to other end users except where classifed ( i.e. Reseller-Industrial hygiene).   Industrial labs, Governement, Education--specific classifications.  Other--catch all when not a company cannot be classified in one of the previous categories.</t>
  </si>
  <si>
    <t>V$</t>
  </si>
  <si>
    <t>V%</t>
  </si>
  <si>
    <t>Growth in dollars</t>
  </si>
  <si>
    <t xml:space="preserve">V% </t>
  </si>
  <si>
    <t>Growth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</si>
</sst>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/>
    <xf numFmtId="0" fontId="4" fillId="6" borderId="0" xfId="0" applyFont="1" applyFill="1" applyBorder="1"/>
    <xf numFmtId="0" fontId="4" fillId="6" borderId="0" xfId="1" applyNumberFormat="1" applyFont="1" applyFill="1" applyBorder="1"/>
    <xf numFmtId="37" fontId="4" fillId="6" borderId="0" xfId="1" applyNumberFormat="1" applyFont="1" applyFill="1" applyBorder="1" applyAlignment="1">
      <alignment horizontal="center"/>
    </xf>
    <xf numFmtId="0" fontId="4" fillId="6" borderId="0" xfId="1" applyNumberFormat="1" applyFont="1" applyFill="1" applyBorder="1" applyAlignment="1">
      <alignment horizontal="center"/>
    </xf>
    <xf numFmtId="3" fontId="4" fillId="6" borderId="0" xfId="0" applyNumberFormat="1" applyFont="1" applyFill="1" applyBorder="1"/>
    <xf numFmtId="164" fontId="0" fillId="6" borderId="0" xfId="2" applyNumberFormat="1" applyFont="1" applyFill="1" applyBorder="1" applyAlignment="1">
      <alignment horizontal="center"/>
    </xf>
    <xf numFmtId="0" fontId="2" fillId="3" borderId="0" xfId="0" applyFont="1" applyFill="1" applyBorder="1"/>
    <xf numFmtId="0" fontId="4" fillId="6" borderId="0" xfId="0" applyFont="1" applyFill="1" applyBorder="1" applyAlignment="1">
      <alignment horizontal="center"/>
    </xf>
    <xf numFmtId="0" fontId="0" fillId="6" borderId="0" xfId="0" applyFill="1" applyBorder="1"/>
    <xf numFmtId="0" fontId="2" fillId="7" borderId="0" xfId="0" applyFont="1" applyFill="1" applyBorder="1"/>
    <xf numFmtId="165" fontId="2" fillId="7" borderId="0" xfId="1" applyNumberFormat="1" applyFont="1" applyFill="1" applyBorder="1" applyAlignment="1">
      <alignment horizontal="center"/>
    </xf>
    <xf numFmtId="165" fontId="2" fillId="7" borderId="0" xfId="1" applyNumberFormat="1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64" fontId="2" fillId="7" borderId="0" xfId="2" applyNumberFormat="1" applyFont="1" applyFill="1" applyBorder="1" applyAlignment="1">
      <alignment horizontal="center"/>
    </xf>
    <xf numFmtId="3" fontId="2" fillId="7" borderId="0" xfId="2" applyNumberFormat="1" applyFont="1" applyFill="1" applyBorder="1" applyAlignment="1">
      <alignment horizontal="center"/>
    </xf>
    <xf numFmtId="3" fontId="2" fillId="7" borderId="0" xfId="2" applyNumberFormat="1" applyFont="1" applyFill="1" applyBorder="1" applyAlignment="1">
      <alignment horizontal="center" wrapText="1"/>
    </xf>
    <xf numFmtId="164" fontId="2" fillId="7" borderId="0" xfId="2" applyNumberFormat="1" applyFont="1" applyFill="1" applyBorder="1" applyAlignment="1">
      <alignment horizontal="center" wrapText="1"/>
    </xf>
    <xf numFmtId="0" fontId="0" fillId="8" borderId="2" xfId="0" applyFill="1" applyBorder="1"/>
    <xf numFmtId="165" fontId="0" fillId="8" borderId="2" xfId="1" applyNumberFormat="1" applyFont="1" applyFill="1" applyBorder="1" applyAlignment="1">
      <alignment horizontal="center"/>
    </xf>
    <xf numFmtId="9" fontId="0" fillId="8" borderId="2" xfId="2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8" borderId="2" xfId="2" applyNumberFormat="1" applyFont="1" applyFill="1" applyBorder="1" applyAlignment="1">
      <alignment horizontal="center"/>
    </xf>
    <xf numFmtId="3" fontId="0" fillId="8" borderId="2" xfId="2" applyNumberFormat="1" applyFont="1" applyFill="1" applyBorder="1" applyAlignment="1">
      <alignment horizontal="center"/>
    </xf>
    <xf numFmtId="165" fontId="0" fillId="6" borderId="0" xfId="1" applyNumberFormat="1" applyFont="1" applyFill="1" applyBorder="1" applyAlignment="1">
      <alignment horizontal="center"/>
    </xf>
    <xf numFmtId="3" fontId="0" fillId="6" borderId="0" xfId="2" applyNumberFormat="1" applyFont="1" applyFill="1" applyBorder="1" applyAlignment="1">
      <alignment horizontal="center"/>
    </xf>
    <xf numFmtId="9" fontId="0" fillId="6" borderId="0" xfId="2" applyFont="1" applyFill="1" applyBorder="1" applyAlignment="1">
      <alignment horizontal="center"/>
    </xf>
    <xf numFmtId="0" fontId="0" fillId="0" borderId="0" xfId="0" applyBorder="1"/>
    <xf numFmtId="0" fontId="0" fillId="9" borderId="0" xfId="0" applyFill="1" applyBorder="1"/>
    <xf numFmtId="165" fontId="0" fillId="9" borderId="0" xfId="1" applyNumberFormat="1" applyFont="1" applyFill="1" applyBorder="1" applyAlignment="1">
      <alignment horizontal="center"/>
    </xf>
    <xf numFmtId="9" fontId="0" fillId="9" borderId="0" xfId="2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164" fontId="0" fillId="9" borderId="0" xfId="2" applyNumberFormat="1" applyFont="1" applyFill="1" applyBorder="1" applyAlignment="1">
      <alignment horizontal="center"/>
    </xf>
    <xf numFmtId="3" fontId="0" fillId="9" borderId="0" xfId="2" applyNumberFormat="1" applyFont="1" applyFill="1" applyBorder="1" applyAlignment="1">
      <alignment horizontal="center"/>
    </xf>
    <xf numFmtId="165" fontId="0" fillId="6" borderId="0" xfId="1" applyNumberFormat="1" applyFont="1" applyFill="1" applyBorder="1"/>
    <xf numFmtId="165" fontId="2" fillId="7" borderId="0" xfId="1" applyNumberFormat="1" applyFont="1" applyFill="1" applyBorder="1"/>
    <xf numFmtId="9" fontId="0" fillId="6" borderId="0" xfId="2" applyFont="1" applyFill="1" applyBorder="1"/>
    <xf numFmtId="165" fontId="0" fillId="9" borderId="0" xfId="1" applyNumberFormat="1" applyFont="1" applyFill="1" applyBorder="1"/>
    <xf numFmtId="9" fontId="0" fillId="9" borderId="0" xfId="2" applyFont="1" applyFill="1" applyBorder="1"/>
    <xf numFmtId="0" fontId="0" fillId="3" borderId="0" xfId="0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9" fontId="0" fillId="6" borderId="3" xfId="2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4" fontId="0" fillId="6" borderId="3" xfId="2" applyNumberFormat="1" applyFont="1" applyFill="1" applyBorder="1" applyAlignment="1">
      <alignment horizontal="center"/>
    </xf>
    <xf numFmtId="3" fontId="0" fillId="6" borderId="3" xfId="2" applyNumberFormat="1" applyFont="1" applyFill="1" applyBorder="1" applyAlignment="1">
      <alignment horizontal="center"/>
    </xf>
    <xf numFmtId="0" fontId="2" fillId="3" borderId="3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3" fontId="4" fillId="0" borderId="0" xfId="0" applyNumberFormat="1" applyFont="1" applyFill="1" applyBorder="1"/>
    <xf numFmtId="3" fontId="0" fillId="0" borderId="0" xfId="2" applyNumberFormat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44" fontId="0" fillId="9" borderId="0" xfId="1" applyFont="1" applyFill="1" applyBorder="1" applyAlignment="1">
      <alignment horizontal="center"/>
    </xf>
    <xf numFmtId="44" fontId="0" fillId="0" borderId="3" xfId="1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39"/>
  <sheetViews>
    <sheetView showGridLines="0" tabSelected="1" workbookViewId="0">
      <selection activeCell="G7" sqref="G7"/>
    </sheetView>
  </sheetViews>
  <sheetFormatPr defaultRowHeight="15" x14ac:dyDescent="0.25"/>
  <cols>
    <col min="2" max="2" width="1.85546875" customWidth="1"/>
    <col min="3" max="3" width="29.42578125" customWidth="1"/>
    <col min="4" max="4" width="13.7109375" customWidth="1"/>
    <col min="5" max="5" width="13.28515625" customWidth="1"/>
    <col min="6" max="6" width="0" hidden="1" customWidth="1"/>
    <col min="7" max="7" width="13.42578125" customWidth="1"/>
    <col min="8" max="8" width="8.42578125" customWidth="1"/>
    <col min="9" max="9" width="0.7109375" customWidth="1"/>
    <col min="10" max="10" width="5.5703125" customWidth="1"/>
    <col min="11" max="11" width="1.5703125" customWidth="1"/>
    <col min="12" max="13" width="0" hidden="1" customWidth="1"/>
    <col min="14" max="14" width="10.5703125" style="51" bestFit="1" customWidth="1"/>
    <col min="15" max="15" width="10.85546875" style="51" bestFit="1" customWidth="1"/>
    <col min="16" max="16" width="13.140625" customWidth="1"/>
    <col min="17" max="21" width="0" hidden="1" customWidth="1"/>
    <col min="22" max="22" width="8.42578125" customWidth="1"/>
    <col min="23" max="23" width="1.28515625" customWidth="1"/>
    <col min="24" max="24" width="1.140625" customWidth="1"/>
    <col min="25" max="25" width="1.7109375" customWidth="1"/>
    <col min="26" max="26" width="25" bestFit="1" customWidth="1"/>
    <col min="27" max="27" width="14.140625" customWidth="1"/>
    <col min="28" max="28" width="8" customWidth="1"/>
    <col min="29" max="29" width="0.7109375" customWidth="1"/>
    <col min="30" max="30" width="5.85546875" customWidth="1"/>
    <col min="31" max="31" width="1.5703125" customWidth="1"/>
    <col min="32" max="32" width="10.85546875" customWidth="1"/>
    <col min="33" max="33" width="0" hidden="1" customWidth="1"/>
    <col min="34" max="34" width="9.85546875" customWidth="1"/>
    <col min="35" max="35" width="1.5703125" customWidth="1"/>
    <col min="36" max="36" width="1.140625" customWidth="1"/>
    <col min="37" max="37" width="2" customWidth="1"/>
    <col min="38" max="38" width="29" customWidth="1"/>
    <col min="39" max="39" width="14.140625" customWidth="1"/>
    <col min="40" max="40" width="8" customWidth="1"/>
    <col min="41" max="41" width="0.7109375" customWidth="1"/>
    <col min="42" max="42" width="5.85546875" customWidth="1"/>
    <col min="43" max="43" width="1.5703125" customWidth="1"/>
    <col min="44" max="44" width="10.85546875" customWidth="1"/>
    <col min="45" max="45" width="0" hidden="1" customWidth="1"/>
    <col min="46" max="46" width="10.28515625" customWidth="1"/>
  </cols>
  <sheetData>
    <row r="1" spans="2:46" ht="15.75" thickBot="1" x14ac:dyDescent="0.3"/>
    <row r="2" spans="2:46" ht="15.75" x14ac:dyDescent="0.2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1"/>
      <c r="Y2" s="60" t="s">
        <v>1</v>
      </c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1"/>
      <c r="AK2" s="61" t="s">
        <v>2</v>
      </c>
      <c r="AL2" s="61"/>
      <c r="AM2" s="61"/>
      <c r="AN2" s="61"/>
      <c r="AO2" s="61"/>
      <c r="AP2" s="61"/>
      <c r="AQ2" s="61"/>
      <c r="AR2" s="61"/>
      <c r="AS2" s="61"/>
      <c r="AT2" s="61"/>
    </row>
    <row r="3" spans="2:46" ht="15.75" x14ac:dyDescent="0.25">
      <c r="B3" s="2"/>
      <c r="C3" s="2" t="s">
        <v>3</v>
      </c>
      <c r="D3" s="3"/>
      <c r="E3" s="4">
        <v>129</v>
      </c>
      <c r="F3" s="5"/>
      <c r="G3" s="4">
        <v>125</v>
      </c>
      <c r="H3" s="2"/>
      <c r="I3" s="2"/>
      <c r="J3" s="2"/>
      <c r="K3" s="2"/>
      <c r="L3" s="2"/>
      <c r="M3" s="6"/>
      <c r="N3" s="52"/>
      <c r="O3" s="52"/>
      <c r="P3" s="6"/>
      <c r="Q3" s="6"/>
      <c r="R3" s="6"/>
      <c r="S3" s="6"/>
      <c r="T3" s="6"/>
      <c r="U3" s="6"/>
      <c r="V3" s="2"/>
      <c r="W3" s="7"/>
      <c r="X3" s="8"/>
      <c r="Y3" s="2"/>
      <c r="Z3" s="2"/>
      <c r="AA3" s="2"/>
      <c r="AB3" s="2"/>
      <c r="AC3" s="2"/>
      <c r="AD3" s="2"/>
      <c r="AE3" s="2"/>
      <c r="AF3" s="9"/>
      <c r="AG3" s="6"/>
      <c r="AH3" s="2"/>
      <c r="AI3" s="7"/>
      <c r="AJ3" s="8"/>
      <c r="AK3" s="2"/>
      <c r="AL3" s="2"/>
      <c r="AM3" s="2"/>
      <c r="AN3" s="2"/>
      <c r="AO3" s="2"/>
      <c r="AP3" s="2"/>
      <c r="AQ3" s="2"/>
      <c r="AR3" s="2"/>
      <c r="AS3" s="6"/>
      <c r="AT3" s="2"/>
    </row>
    <row r="4" spans="2:46" ht="30" x14ac:dyDescent="0.25">
      <c r="B4" s="10"/>
      <c r="C4" s="11" t="s">
        <v>4</v>
      </c>
      <c r="D4" s="12" t="s">
        <v>5</v>
      </c>
      <c r="E4" s="13" t="s">
        <v>6</v>
      </c>
      <c r="F4" s="12" t="s">
        <v>7</v>
      </c>
      <c r="G4" s="13" t="s">
        <v>8</v>
      </c>
      <c r="H4" s="14" t="s">
        <v>9</v>
      </c>
      <c r="I4" s="15"/>
      <c r="J4" s="14" t="s">
        <v>10</v>
      </c>
      <c r="K4" s="16"/>
      <c r="L4" s="17" t="s">
        <v>11</v>
      </c>
      <c r="M4" s="18" t="s">
        <v>12</v>
      </c>
      <c r="N4" s="18" t="s">
        <v>67</v>
      </c>
      <c r="O4" s="18" t="s">
        <v>68</v>
      </c>
      <c r="P4" s="19" t="s">
        <v>13</v>
      </c>
      <c r="Q4" s="19" t="s">
        <v>14</v>
      </c>
      <c r="R4" s="18" t="s">
        <v>15</v>
      </c>
      <c r="S4" s="18" t="s">
        <v>16</v>
      </c>
      <c r="T4" s="18" t="s">
        <v>17</v>
      </c>
      <c r="U4" s="18" t="s">
        <v>18</v>
      </c>
      <c r="V4" s="20" t="s">
        <v>19</v>
      </c>
      <c r="W4" s="7"/>
      <c r="X4" s="8"/>
      <c r="Y4" s="10"/>
      <c r="Z4" s="11" t="s">
        <v>4</v>
      </c>
      <c r="AA4" s="12" t="s">
        <v>5</v>
      </c>
      <c r="AB4" s="14" t="s">
        <v>9</v>
      </c>
      <c r="AC4" s="15"/>
      <c r="AD4" s="14" t="s">
        <v>10</v>
      </c>
      <c r="AE4" s="16"/>
      <c r="AF4" s="17" t="s">
        <v>11</v>
      </c>
      <c r="AG4" s="18" t="s">
        <v>12</v>
      </c>
      <c r="AH4" s="17" t="s">
        <v>20</v>
      </c>
      <c r="AI4" s="7"/>
      <c r="AJ4" s="8"/>
      <c r="AK4" s="10"/>
      <c r="AL4" s="11" t="s">
        <v>4</v>
      </c>
      <c r="AM4" s="12" t="s">
        <v>5</v>
      </c>
      <c r="AN4" s="14" t="s">
        <v>9</v>
      </c>
      <c r="AO4" s="15"/>
      <c r="AP4" s="14" t="s">
        <v>10</v>
      </c>
      <c r="AQ4" s="16"/>
      <c r="AR4" s="17" t="s">
        <v>11</v>
      </c>
      <c r="AS4" s="18" t="s">
        <v>12</v>
      </c>
      <c r="AT4" s="17" t="s">
        <v>20</v>
      </c>
    </row>
    <row r="5" spans="2:46" x14ac:dyDescent="0.25">
      <c r="B5" s="10"/>
      <c r="C5" s="21"/>
      <c r="D5" s="22">
        <v>13644073</v>
      </c>
      <c r="E5" s="22">
        <v>105768.00775193798</v>
      </c>
      <c r="F5" s="22">
        <v>12122016</v>
      </c>
      <c r="G5" s="22">
        <v>96976.127999999997</v>
      </c>
      <c r="H5" s="23">
        <v>1</v>
      </c>
      <c r="I5" s="24"/>
      <c r="J5" s="23">
        <v>0.58599999999999997</v>
      </c>
      <c r="K5" s="16"/>
      <c r="L5" s="25">
        <v>0.126</v>
      </c>
      <c r="M5" s="26">
        <v>1526779.0390763748</v>
      </c>
      <c r="N5" s="26"/>
      <c r="O5" s="26"/>
      <c r="P5" s="25">
        <v>9.0660247354255971E-2</v>
      </c>
      <c r="Q5" s="26">
        <v>8791.8797519379877</v>
      </c>
      <c r="R5" s="26">
        <v>7994127.2599999998</v>
      </c>
      <c r="S5" s="26">
        <v>61969.978759689919</v>
      </c>
      <c r="T5" s="26">
        <v>7154574.1699999999</v>
      </c>
      <c r="U5" s="26">
        <v>57236.593359999999</v>
      </c>
      <c r="V5" s="25">
        <v>8.2698587072057697E-2</v>
      </c>
      <c r="W5" s="7"/>
      <c r="X5" s="8"/>
      <c r="Y5" s="10"/>
      <c r="Z5" s="21"/>
      <c r="AA5" s="22">
        <v>7024096</v>
      </c>
      <c r="AB5" s="23">
        <v>1</v>
      </c>
      <c r="AC5" s="24"/>
      <c r="AD5" s="23">
        <v>0.58399999999999996</v>
      </c>
      <c r="AE5" s="16"/>
      <c r="AF5" s="25">
        <v>8.3000000000000004E-2</v>
      </c>
      <c r="AG5" s="26">
        <v>538319.45337026753</v>
      </c>
      <c r="AH5" s="25">
        <v>6.5000000000000002E-2</v>
      </c>
      <c r="AI5" s="7"/>
      <c r="AJ5" s="8"/>
      <c r="AK5" s="10"/>
      <c r="AL5" s="21"/>
      <c r="AM5" s="22">
        <v>2257102</v>
      </c>
      <c r="AN5" s="23">
        <v>1</v>
      </c>
      <c r="AO5" s="24"/>
      <c r="AP5" s="23">
        <v>0.56100000000000005</v>
      </c>
      <c r="AQ5" s="16"/>
      <c r="AR5" s="25">
        <v>0.112</v>
      </c>
      <c r="AS5" s="26">
        <v>227334.0143884893</v>
      </c>
      <c r="AT5" s="25">
        <v>6.0999999999999999E-2</v>
      </c>
    </row>
    <row r="6" spans="2:46" x14ac:dyDescent="0.25">
      <c r="B6" s="10"/>
      <c r="C6" s="10"/>
      <c r="D6" s="27"/>
      <c r="E6" s="27"/>
      <c r="F6" s="27"/>
      <c r="G6" s="27"/>
      <c r="H6" s="16"/>
      <c r="I6" s="16"/>
      <c r="J6" s="16"/>
      <c r="K6" s="16"/>
      <c r="L6" s="7"/>
      <c r="M6" s="28"/>
      <c r="N6" s="53"/>
      <c r="O6" s="53"/>
      <c r="P6" s="28"/>
      <c r="Q6" s="28"/>
      <c r="R6" s="28"/>
      <c r="S6" s="28">
        <v>0</v>
      </c>
      <c r="T6" s="28"/>
      <c r="U6" s="28"/>
      <c r="V6" s="7"/>
      <c r="W6" s="7"/>
      <c r="X6" s="8"/>
      <c r="Y6" s="10"/>
      <c r="Z6" s="10"/>
      <c r="AA6" s="27"/>
      <c r="AB6" s="16"/>
      <c r="AC6" s="16"/>
      <c r="AD6" s="16"/>
      <c r="AE6" s="16"/>
      <c r="AF6" s="7"/>
      <c r="AG6" s="28"/>
      <c r="AH6" s="7"/>
      <c r="AI6" s="7"/>
      <c r="AJ6" s="8"/>
      <c r="AK6" s="10"/>
      <c r="AL6" s="10"/>
      <c r="AM6" s="27"/>
      <c r="AN6" s="16"/>
      <c r="AO6" s="16"/>
      <c r="AP6" s="16"/>
      <c r="AQ6" s="16"/>
      <c r="AR6" s="7"/>
      <c r="AS6" s="28"/>
      <c r="AT6" s="7"/>
    </row>
    <row r="7" spans="2:46" x14ac:dyDescent="0.25">
      <c r="B7" s="10"/>
      <c r="C7" s="10" t="s">
        <v>21</v>
      </c>
      <c r="D7" s="27">
        <v>12085137</v>
      </c>
      <c r="E7" s="27">
        <v>93683.232558139542</v>
      </c>
      <c r="F7" s="27">
        <v>10647682</v>
      </c>
      <c r="G7" s="27">
        <v>85181.456000000006</v>
      </c>
      <c r="H7" s="29">
        <v>0.88574262245591917</v>
      </c>
      <c r="I7" s="30"/>
      <c r="J7" s="29">
        <v>0.59699999999999998</v>
      </c>
      <c r="K7" s="16"/>
      <c r="L7" s="7">
        <v>0.13500000000000001</v>
      </c>
      <c r="M7" s="28">
        <v>1437439.2026431728</v>
      </c>
      <c r="N7" s="54">
        <f>E7-G7</f>
        <v>8501.7765581395361</v>
      </c>
      <c r="O7" s="55">
        <f>(E7-G7)/G7</f>
        <v>9.980783326994945E-2</v>
      </c>
      <c r="P7" s="7">
        <v>9.980783326994945E-2</v>
      </c>
      <c r="Q7" s="28">
        <v>8501.7765581395361</v>
      </c>
      <c r="R7" s="28">
        <v>7214563.5700000003</v>
      </c>
      <c r="S7" s="28">
        <v>55926.849379844964</v>
      </c>
      <c r="T7" s="28">
        <v>6421903.7199999997</v>
      </c>
      <c r="U7" s="28">
        <v>51375.229759999995</v>
      </c>
      <c r="V7" s="7">
        <v>8.859560611422887E-2</v>
      </c>
      <c r="W7" s="7"/>
      <c r="X7" s="8"/>
      <c r="Y7" s="10"/>
      <c r="Z7" s="10" t="s">
        <v>21</v>
      </c>
      <c r="AA7" s="27">
        <v>6145978</v>
      </c>
      <c r="AB7" s="29">
        <v>0.87498490909008075</v>
      </c>
      <c r="AC7" s="16"/>
      <c r="AD7" s="29">
        <v>0.6</v>
      </c>
      <c r="AE7" s="16"/>
      <c r="AF7" s="7">
        <v>0.08</v>
      </c>
      <c r="AG7" s="28">
        <v>455257.62962962966</v>
      </c>
      <c r="AH7" s="7">
        <v>6.6000000000000003E-2</v>
      </c>
      <c r="AI7" s="7"/>
      <c r="AJ7" s="8"/>
      <c r="AK7" s="10"/>
      <c r="AL7" s="10" t="s">
        <v>21</v>
      </c>
      <c r="AM7" s="27">
        <v>1930466</v>
      </c>
      <c r="AN7" s="29">
        <v>0.85528522858071987</v>
      </c>
      <c r="AO7" s="16"/>
      <c r="AP7" s="29">
        <v>0.58399999999999996</v>
      </c>
      <c r="AQ7" s="16"/>
      <c r="AR7" s="7">
        <v>4.2000000000000003E-2</v>
      </c>
      <c r="AS7" s="28">
        <v>77811.48944337829</v>
      </c>
      <c r="AT7" s="7">
        <v>2.3E-2</v>
      </c>
    </row>
    <row r="8" spans="2:46" x14ac:dyDescent="0.25">
      <c r="B8" s="10"/>
      <c r="C8" s="31" t="s">
        <v>22</v>
      </c>
      <c r="D8" s="32">
        <v>1558936</v>
      </c>
      <c r="E8" s="32">
        <v>12084.77519379845</v>
      </c>
      <c r="F8" s="32">
        <v>1474334</v>
      </c>
      <c r="G8" s="32">
        <v>11794.672</v>
      </c>
      <c r="H8" s="33">
        <v>0.11425737754408086</v>
      </c>
      <c r="I8" s="34"/>
      <c r="J8" s="33">
        <v>0.5</v>
      </c>
      <c r="K8" s="16"/>
      <c r="L8" s="35">
        <v>5.7000000000000002E-2</v>
      </c>
      <c r="M8" s="36">
        <v>84067.504257332068</v>
      </c>
      <c r="N8" s="56">
        <f>E8-G8</f>
        <v>290.10319379844987</v>
      </c>
      <c r="O8" s="35">
        <f>(E8-G8)/G8</f>
        <v>2.4596122198095025E-2</v>
      </c>
      <c r="P8" s="35">
        <v>2.4596122198095025E-2</v>
      </c>
      <c r="Q8" s="36">
        <v>290.10319379844987</v>
      </c>
      <c r="R8" s="36">
        <v>779563</v>
      </c>
      <c r="S8" s="36">
        <v>6043.1240310077519</v>
      </c>
      <c r="T8" s="36">
        <v>732670.45</v>
      </c>
      <c r="U8" s="36">
        <v>5861.3635999999997</v>
      </c>
      <c r="V8" s="35">
        <v>3.1009922504680012E-2</v>
      </c>
      <c r="W8" s="7"/>
      <c r="X8" s="8"/>
      <c r="Y8" s="10"/>
      <c r="Z8" s="31" t="s">
        <v>22</v>
      </c>
      <c r="AA8" s="32">
        <v>878119</v>
      </c>
      <c r="AB8" s="29">
        <v>0.12501523327699393</v>
      </c>
      <c r="AC8" s="34"/>
      <c r="AD8" s="33">
        <v>0.47799999999999998</v>
      </c>
      <c r="AE8" s="16"/>
      <c r="AF8" s="35">
        <v>0.111</v>
      </c>
      <c r="AG8" s="28">
        <v>87732.861386138597</v>
      </c>
      <c r="AH8" s="35">
        <v>5.7000000000000002E-2</v>
      </c>
      <c r="AI8" s="7"/>
      <c r="AJ8" s="8"/>
      <c r="AK8" s="10"/>
      <c r="AL8" s="31" t="s">
        <v>22</v>
      </c>
      <c r="AM8" s="32">
        <v>326636</v>
      </c>
      <c r="AN8" s="29">
        <v>0.14471477141928013</v>
      </c>
      <c r="AO8" s="34"/>
      <c r="AP8" s="33">
        <v>0.42</v>
      </c>
      <c r="AQ8" s="16"/>
      <c r="AR8" s="35">
        <v>0.83399999999999996</v>
      </c>
      <c r="AS8" s="28">
        <v>148535.67284623775</v>
      </c>
      <c r="AT8" s="35">
        <v>0.52400000000000002</v>
      </c>
    </row>
    <row r="9" spans="2:46" x14ac:dyDescent="0.25">
      <c r="B9" s="10"/>
      <c r="C9" s="10"/>
      <c r="D9" s="37"/>
      <c r="E9" s="37"/>
      <c r="F9" s="37"/>
      <c r="G9" s="37"/>
      <c r="H9" s="16"/>
      <c r="I9" s="16"/>
      <c r="J9" s="16"/>
      <c r="K9" s="10"/>
      <c r="L9" s="7"/>
      <c r="M9" s="28"/>
      <c r="N9" s="53"/>
      <c r="O9" s="53"/>
      <c r="P9" s="28"/>
      <c r="Q9" s="28"/>
      <c r="R9" s="28"/>
      <c r="S9" s="28"/>
      <c r="T9" s="28"/>
      <c r="U9" s="28"/>
      <c r="V9" s="7"/>
      <c r="W9" s="7"/>
      <c r="X9" s="8"/>
      <c r="Y9" s="10"/>
      <c r="Z9" s="10"/>
      <c r="AA9" s="37"/>
      <c r="AB9" s="16"/>
      <c r="AC9" s="16"/>
      <c r="AD9" s="16"/>
      <c r="AE9" s="10"/>
      <c r="AF9" s="7"/>
      <c r="AG9" s="28"/>
      <c r="AH9" s="7"/>
      <c r="AI9" s="7"/>
      <c r="AJ9" s="8"/>
      <c r="AK9" s="10"/>
      <c r="AL9" s="10"/>
      <c r="AM9" s="37"/>
      <c r="AN9" s="16"/>
      <c r="AO9" s="16"/>
      <c r="AP9" s="16"/>
      <c r="AQ9" s="10"/>
      <c r="AR9" s="7"/>
      <c r="AS9" s="28"/>
      <c r="AT9" s="7"/>
    </row>
    <row r="10" spans="2:46" ht="30" x14ac:dyDescent="0.25">
      <c r="B10" s="10"/>
      <c r="C10" s="11" t="s">
        <v>23</v>
      </c>
      <c r="D10" s="38" t="s">
        <v>5</v>
      </c>
      <c r="E10" s="13" t="s">
        <v>6</v>
      </c>
      <c r="F10" s="12" t="s">
        <v>7</v>
      </c>
      <c r="G10" s="13" t="s">
        <v>8</v>
      </c>
      <c r="H10" s="14" t="s">
        <v>9</v>
      </c>
      <c r="I10" s="15"/>
      <c r="J10" s="14" t="s">
        <v>10</v>
      </c>
      <c r="K10" s="10"/>
      <c r="L10" s="17" t="s">
        <v>11</v>
      </c>
      <c r="M10" s="18"/>
      <c r="N10" s="18" t="s">
        <v>67</v>
      </c>
      <c r="O10" s="18" t="s">
        <v>68</v>
      </c>
      <c r="P10" s="19" t="s">
        <v>13</v>
      </c>
      <c r="Q10" s="19" t="s">
        <v>14</v>
      </c>
      <c r="R10" s="18" t="s">
        <v>15</v>
      </c>
      <c r="S10" s="18" t="s">
        <v>16</v>
      </c>
      <c r="T10" s="18" t="s">
        <v>17</v>
      </c>
      <c r="U10" s="18" t="s">
        <v>18</v>
      </c>
      <c r="V10" s="20" t="s">
        <v>19</v>
      </c>
      <c r="W10" s="7"/>
      <c r="X10" s="8"/>
      <c r="Y10" s="10"/>
      <c r="Z10" s="11" t="s">
        <v>23</v>
      </c>
      <c r="AA10" s="38" t="s">
        <v>5</v>
      </c>
      <c r="AB10" s="14" t="s">
        <v>9</v>
      </c>
      <c r="AC10" s="15"/>
      <c r="AD10" s="14" t="s">
        <v>10</v>
      </c>
      <c r="AE10" s="10"/>
      <c r="AF10" s="17" t="s">
        <v>11</v>
      </c>
      <c r="AG10" s="18" t="s">
        <v>12</v>
      </c>
      <c r="AH10" s="17" t="s">
        <v>20</v>
      </c>
      <c r="AI10" s="7"/>
      <c r="AJ10" s="8"/>
      <c r="AK10" s="10"/>
      <c r="AL10" s="11" t="s">
        <v>23</v>
      </c>
      <c r="AM10" s="38" t="s">
        <v>24</v>
      </c>
      <c r="AN10" s="14" t="s">
        <v>9</v>
      </c>
      <c r="AO10" s="15"/>
      <c r="AP10" s="14" t="s">
        <v>10</v>
      </c>
      <c r="AQ10" s="10"/>
      <c r="AR10" s="17" t="s">
        <v>11</v>
      </c>
      <c r="AS10" s="18"/>
      <c r="AT10" s="17" t="s">
        <v>20</v>
      </c>
    </row>
    <row r="11" spans="2:46" x14ac:dyDescent="0.25">
      <c r="B11" s="10"/>
      <c r="C11" s="10" t="s">
        <v>25</v>
      </c>
      <c r="D11" s="37">
        <v>1312868</v>
      </c>
      <c r="E11" s="37">
        <v>10177.271317829458</v>
      </c>
      <c r="F11" s="37">
        <v>803316</v>
      </c>
      <c r="G11" s="37">
        <v>6426.5280000000002</v>
      </c>
      <c r="H11" s="29">
        <v>9.6222586906417162E-2</v>
      </c>
      <c r="I11" s="16"/>
      <c r="J11" s="39">
        <v>0.58099999999999996</v>
      </c>
      <c r="K11" s="10"/>
      <c r="L11" s="7">
        <v>0.63400000000000001</v>
      </c>
      <c r="M11" s="28">
        <v>509399.21175030596</v>
      </c>
      <c r="N11" s="54">
        <f t="shared" ref="N11:N15" si="0">E11-G11</f>
        <v>3750.7433178294577</v>
      </c>
      <c r="O11" s="55">
        <f t="shared" ref="O11:O15" si="1">(E11-G11)/G11</f>
        <v>0.58363447849748074</v>
      </c>
      <c r="P11" s="7">
        <v>0.58363447849748074</v>
      </c>
      <c r="Q11" s="28">
        <v>3750.7433178294577</v>
      </c>
      <c r="R11" s="28">
        <v>762874.74</v>
      </c>
      <c r="S11" s="28">
        <v>5913.7576744186044</v>
      </c>
      <c r="T11" s="28">
        <v>492425.73</v>
      </c>
      <c r="U11" s="28">
        <v>3939.4058399999999</v>
      </c>
      <c r="V11" s="7">
        <v>0.50118010547971481</v>
      </c>
      <c r="W11" s="7"/>
      <c r="X11" s="8"/>
      <c r="Y11" s="10"/>
      <c r="Z11" s="10" t="s">
        <v>25</v>
      </c>
      <c r="AA11" s="37">
        <v>654170</v>
      </c>
      <c r="AB11" s="29">
        <v>9.3132269262834674E-2</v>
      </c>
      <c r="AC11" s="16"/>
      <c r="AD11" s="39">
        <v>0.58399999999999996</v>
      </c>
      <c r="AE11" s="10"/>
      <c r="AF11" s="7">
        <v>0.50800000000000001</v>
      </c>
      <c r="AG11" s="28">
        <v>220370.26525198942</v>
      </c>
      <c r="AH11" s="7">
        <v>0.42699999999999999</v>
      </c>
      <c r="AI11" s="7"/>
      <c r="AJ11" s="8"/>
      <c r="AK11" s="10"/>
      <c r="AL11" s="10" t="s">
        <v>25</v>
      </c>
      <c r="AM11" s="37">
        <v>219791</v>
      </c>
      <c r="AN11" s="29">
        <v>9.7377522150084495E-2</v>
      </c>
      <c r="AO11" s="16"/>
      <c r="AP11" s="39">
        <v>0.55800000000000005</v>
      </c>
      <c r="AQ11" s="10"/>
      <c r="AR11" s="7">
        <v>0.54300000000000004</v>
      </c>
      <c r="AS11" s="28">
        <v>77347.059624108893</v>
      </c>
      <c r="AT11" s="7">
        <v>0.40200000000000002</v>
      </c>
    </row>
    <row r="12" spans="2:46" x14ac:dyDescent="0.25">
      <c r="B12" s="10"/>
      <c r="C12" s="31" t="s">
        <v>26</v>
      </c>
      <c r="D12" s="40">
        <v>7634424</v>
      </c>
      <c r="E12" s="40">
        <v>59181.58139534884</v>
      </c>
      <c r="F12" s="40">
        <v>7195760</v>
      </c>
      <c r="G12" s="40">
        <v>57566.080000000002</v>
      </c>
      <c r="H12" s="29">
        <v>0.5595414213922778</v>
      </c>
      <c r="I12" s="16"/>
      <c r="J12" s="41">
        <v>0.58299999999999996</v>
      </c>
      <c r="K12" s="10"/>
      <c r="L12" s="35">
        <v>6.0999999999999999E-2</v>
      </c>
      <c r="M12" s="28">
        <v>438925.41376060247</v>
      </c>
      <c r="N12" s="54">
        <f t="shared" si="0"/>
        <v>1615.5013953488378</v>
      </c>
      <c r="O12" s="55">
        <f t="shared" si="1"/>
        <v>2.8063425464246266E-2</v>
      </c>
      <c r="P12" s="7">
        <v>2.8063425464246269E-2</v>
      </c>
      <c r="Q12" s="28">
        <v>1615.5013953488378</v>
      </c>
      <c r="R12" s="28">
        <v>4447300.0999999996</v>
      </c>
      <c r="S12" s="28">
        <v>34475.194573643406</v>
      </c>
      <c r="T12" s="28">
        <v>4225329.17</v>
      </c>
      <c r="U12" s="28">
        <v>33802.63336</v>
      </c>
      <c r="V12" s="35">
        <v>1.9896710604780127E-2</v>
      </c>
      <c r="W12" s="7"/>
      <c r="X12" s="8"/>
      <c r="Y12" s="10"/>
      <c r="Z12" s="31" t="s">
        <v>26</v>
      </c>
      <c r="AA12" s="40">
        <v>4017070</v>
      </c>
      <c r="AB12" s="29">
        <v>0.57189850480403459</v>
      </c>
      <c r="AC12" s="16"/>
      <c r="AD12" s="41">
        <v>0.57899999999999996</v>
      </c>
      <c r="AE12" s="10"/>
      <c r="AF12" s="35">
        <v>0.03</v>
      </c>
      <c r="AG12" s="28">
        <v>117002.03883495135</v>
      </c>
      <c r="AH12" s="35">
        <v>6.0000000000000001E-3</v>
      </c>
      <c r="AI12" s="7"/>
      <c r="AJ12" s="8"/>
      <c r="AK12" s="10"/>
      <c r="AL12" s="31" t="s">
        <v>26</v>
      </c>
      <c r="AM12" s="40">
        <v>1282340</v>
      </c>
      <c r="AN12" s="29">
        <v>0.56813560042922295</v>
      </c>
      <c r="AO12" s="16"/>
      <c r="AP12" s="41">
        <v>0.54900000000000004</v>
      </c>
      <c r="AQ12" s="10"/>
      <c r="AR12" s="35">
        <v>8.1000000000000003E-2</v>
      </c>
      <c r="AS12" s="28">
        <v>96086.530989824096</v>
      </c>
      <c r="AT12" s="35">
        <v>5.0000000000000001E-3</v>
      </c>
    </row>
    <row r="13" spans="2:46" x14ac:dyDescent="0.25">
      <c r="B13" s="10"/>
      <c r="C13" s="10" t="s">
        <v>27</v>
      </c>
      <c r="D13" s="37">
        <v>3026592</v>
      </c>
      <c r="E13" s="37">
        <v>23461.953488372092</v>
      </c>
      <c r="F13" s="37">
        <v>2719813</v>
      </c>
      <c r="G13" s="37">
        <v>21758.504000000001</v>
      </c>
      <c r="H13" s="29">
        <v>0.22182467068301379</v>
      </c>
      <c r="I13" s="16"/>
      <c r="J13" s="39">
        <v>0.58299999999999996</v>
      </c>
      <c r="K13" s="10"/>
      <c r="L13" s="7">
        <v>0.113</v>
      </c>
      <c r="M13" s="28">
        <v>307282.02695417777</v>
      </c>
      <c r="N13" s="54">
        <f t="shared" si="0"/>
        <v>1703.4494883720909</v>
      </c>
      <c r="O13" s="55">
        <f t="shared" si="1"/>
        <v>7.8288906644137429E-2</v>
      </c>
      <c r="P13" s="7">
        <v>7.8288906644137429E-2</v>
      </c>
      <c r="Q13" s="28">
        <v>1703.4494883720909</v>
      </c>
      <c r="R13" s="28">
        <v>1764242.01</v>
      </c>
      <c r="S13" s="28">
        <v>13676.294651162791</v>
      </c>
      <c r="T13" s="28">
        <v>1589546.32</v>
      </c>
      <c r="U13" s="28">
        <v>12716.370560000001</v>
      </c>
      <c r="V13" s="7">
        <v>7.5487269471548754E-2</v>
      </c>
      <c r="W13" s="7"/>
      <c r="X13" s="8"/>
      <c r="Y13" s="10"/>
      <c r="Z13" s="10" t="s">
        <v>27</v>
      </c>
      <c r="AA13" s="37">
        <v>1505103</v>
      </c>
      <c r="AB13" s="29">
        <v>0.21427711124677112</v>
      </c>
      <c r="AC13" s="16"/>
      <c r="AD13" s="39">
        <v>0.59</v>
      </c>
      <c r="AE13" s="10"/>
      <c r="AF13" s="7">
        <v>0.104</v>
      </c>
      <c r="AG13" s="28">
        <v>141785.06521739135</v>
      </c>
      <c r="AH13" s="7">
        <v>0.10299999999999999</v>
      </c>
      <c r="AI13" s="7"/>
      <c r="AJ13" s="8"/>
      <c r="AK13" s="10"/>
      <c r="AL13" s="10" t="s">
        <v>27</v>
      </c>
      <c r="AM13" s="37">
        <v>477879</v>
      </c>
      <c r="AN13" s="29">
        <v>0.2117223767468196</v>
      </c>
      <c r="AO13" s="16"/>
      <c r="AP13" s="39">
        <v>0.57399999999999995</v>
      </c>
      <c r="AQ13" s="10"/>
      <c r="AR13" s="7">
        <v>0.18</v>
      </c>
      <c r="AS13" s="28">
        <v>72896.796610169462</v>
      </c>
      <c r="AT13" s="7">
        <v>0.17299999999999999</v>
      </c>
    </row>
    <row r="14" spans="2:46" x14ac:dyDescent="0.25">
      <c r="B14" s="10"/>
      <c r="C14" s="31" t="s">
        <v>28</v>
      </c>
      <c r="D14" s="40">
        <v>1666355</v>
      </c>
      <c r="E14" s="40">
        <v>12917.480620155038</v>
      </c>
      <c r="F14" s="40">
        <v>1403128</v>
      </c>
      <c r="G14" s="40">
        <v>11225.023999999999</v>
      </c>
      <c r="H14" s="29">
        <v>0.12213031988321962</v>
      </c>
      <c r="I14" s="16"/>
      <c r="J14" s="41">
        <v>0.61</v>
      </c>
      <c r="K14" s="10"/>
      <c r="L14" s="35">
        <v>0.188</v>
      </c>
      <c r="M14" s="28">
        <v>263699.27609427599</v>
      </c>
      <c r="N14" s="56">
        <f t="shared" si="0"/>
        <v>1692.4566201550388</v>
      </c>
      <c r="O14" s="35">
        <f t="shared" si="1"/>
        <v>0.15077532307770913</v>
      </c>
      <c r="P14" s="35">
        <v>0.15077532307770913</v>
      </c>
      <c r="Q14" s="28">
        <v>1692.4566201550388</v>
      </c>
      <c r="R14" s="28">
        <v>1017237.95</v>
      </c>
      <c r="S14" s="28">
        <v>7885.5655038759687</v>
      </c>
      <c r="T14" s="28">
        <v>847272.94</v>
      </c>
      <c r="U14" s="28">
        <v>6778.1835199999996</v>
      </c>
      <c r="V14" s="35">
        <v>0.16337444694562789</v>
      </c>
      <c r="W14" s="7"/>
      <c r="X14" s="8"/>
      <c r="Y14" s="10"/>
      <c r="Z14" s="31" t="s">
        <v>28</v>
      </c>
      <c r="AA14" s="40">
        <v>843966</v>
      </c>
      <c r="AB14" s="29">
        <v>0.12015297057443407</v>
      </c>
      <c r="AC14" s="16"/>
      <c r="AD14" s="41">
        <v>0.60099999999999998</v>
      </c>
      <c r="AE14" s="10"/>
      <c r="AF14" s="35">
        <v>7.3999999999999996E-2</v>
      </c>
      <c r="AG14" s="28">
        <v>58150.357541899546</v>
      </c>
      <c r="AH14" s="35">
        <v>0.08</v>
      </c>
      <c r="AI14" s="7"/>
      <c r="AJ14" s="8"/>
      <c r="AK14" s="10"/>
      <c r="AL14" s="31" t="s">
        <v>28</v>
      </c>
      <c r="AM14" s="40">
        <v>273533</v>
      </c>
      <c r="AN14" s="29">
        <v>0.12118769997988571</v>
      </c>
      <c r="AO14" s="16"/>
      <c r="AP14" s="41">
        <v>0.57399999999999995</v>
      </c>
      <c r="AQ14" s="10"/>
      <c r="AR14" s="35">
        <v>0.18</v>
      </c>
      <c r="AS14" s="28">
        <v>41725.372881355928</v>
      </c>
      <c r="AT14" s="35">
        <v>0.17299999999999999</v>
      </c>
    </row>
    <row r="15" spans="2:46" x14ac:dyDescent="0.25">
      <c r="B15" s="10"/>
      <c r="C15" s="10" t="s">
        <v>29</v>
      </c>
      <c r="D15" s="37">
        <v>3834</v>
      </c>
      <c r="E15" s="37">
        <v>29.720930232558139</v>
      </c>
      <c r="F15" s="37">
        <v>-1</v>
      </c>
      <c r="G15" s="37">
        <v>-8.0000000000000002E-3</v>
      </c>
      <c r="H15" s="29">
        <v>2.8100113507161683E-4</v>
      </c>
      <c r="I15" s="10"/>
      <c r="J15" s="10"/>
      <c r="K15" s="10"/>
      <c r="L15" s="35"/>
      <c r="M15" s="28"/>
      <c r="N15" s="54">
        <f t="shared" si="0"/>
        <v>29.728930232558138</v>
      </c>
      <c r="O15" s="55">
        <f t="shared" si="1"/>
        <v>-3716.1162790697672</v>
      </c>
      <c r="P15" s="28"/>
      <c r="Q15" s="28">
        <v>29.728930232558138</v>
      </c>
      <c r="R15" s="28">
        <v>2472.4599999999627</v>
      </c>
      <c r="S15" s="28">
        <v>19.166356589146996</v>
      </c>
      <c r="T15" s="28">
        <v>9.9999997764825821E-3</v>
      </c>
      <c r="U15" s="28">
        <v>7.9999998211860654E-5</v>
      </c>
      <c r="V15" s="55"/>
      <c r="W15" s="10"/>
      <c r="X15" s="42"/>
      <c r="Y15" s="10"/>
      <c r="Z15" s="10" t="s">
        <v>29</v>
      </c>
      <c r="AA15" s="37">
        <v>3787</v>
      </c>
      <c r="AB15" s="29">
        <v>5.3914411192557729E-4</v>
      </c>
      <c r="AC15" s="10"/>
      <c r="AD15" s="10"/>
      <c r="AE15" s="10"/>
      <c r="AF15" s="35"/>
      <c r="AG15" s="28"/>
      <c r="AH15" s="35"/>
      <c r="AI15" s="10"/>
      <c r="AJ15" s="42"/>
      <c r="AK15" s="10"/>
      <c r="AL15" s="10" t="s">
        <v>29</v>
      </c>
      <c r="AM15" s="37">
        <v>3559</v>
      </c>
      <c r="AN15" s="29">
        <v>1.5768006939872457E-3</v>
      </c>
      <c r="AO15" s="10"/>
      <c r="AP15" s="10"/>
      <c r="AQ15" s="10"/>
      <c r="AR15" s="35"/>
      <c r="AS15" s="28"/>
      <c r="AT15" s="35"/>
    </row>
    <row r="16" spans="2:46" x14ac:dyDescent="0.25">
      <c r="B16" s="10"/>
      <c r="C16" s="10"/>
      <c r="D16" s="37"/>
      <c r="E16" s="37"/>
      <c r="F16" s="37"/>
      <c r="G16" s="37"/>
      <c r="H16" s="16"/>
      <c r="I16" s="16"/>
      <c r="J16" s="16"/>
      <c r="K16" s="10"/>
      <c r="L16" s="7"/>
      <c r="M16" s="28"/>
      <c r="N16" s="53"/>
      <c r="O16" s="53"/>
      <c r="P16" s="28"/>
      <c r="Q16" s="28"/>
      <c r="R16" s="28"/>
      <c r="S16" s="28"/>
      <c r="T16" s="28"/>
      <c r="U16" s="28"/>
      <c r="V16" s="7"/>
      <c r="W16" s="7"/>
      <c r="X16" s="8"/>
      <c r="Y16" s="10"/>
      <c r="Z16" s="10"/>
      <c r="AA16" s="37"/>
      <c r="AB16" s="16"/>
      <c r="AC16" s="16"/>
      <c r="AD16" s="16"/>
      <c r="AE16" s="10"/>
      <c r="AF16" s="7"/>
      <c r="AG16" s="28"/>
      <c r="AH16" s="7"/>
      <c r="AI16" s="7"/>
      <c r="AJ16" s="8"/>
      <c r="AK16" s="10"/>
      <c r="AL16" s="10"/>
      <c r="AM16" s="37"/>
      <c r="AN16" s="16"/>
      <c r="AO16" s="16"/>
      <c r="AP16" s="16"/>
      <c r="AQ16" s="10"/>
      <c r="AR16" s="7"/>
      <c r="AS16" s="28"/>
      <c r="AT16" s="7"/>
    </row>
    <row r="17" spans="2:46" ht="30" x14ac:dyDescent="0.25">
      <c r="B17" s="10"/>
      <c r="C17" s="11" t="s">
        <v>30</v>
      </c>
      <c r="D17" s="38" t="s">
        <v>5</v>
      </c>
      <c r="E17" s="13" t="s">
        <v>6</v>
      </c>
      <c r="F17" s="12" t="s">
        <v>7</v>
      </c>
      <c r="G17" s="13" t="s">
        <v>8</v>
      </c>
      <c r="H17" s="14" t="s">
        <v>9</v>
      </c>
      <c r="I17" s="15"/>
      <c r="J17" s="14" t="s">
        <v>10</v>
      </c>
      <c r="K17" s="10"/>
      <c r="L17" s="17" t="s">
        <v>11</v>
      </c>
      <c r="M17" s="18"/>
      <c r="N17" s="18" t="s">
        <v>67</v>
      </c>
      <c r="O17" s="18" t="s">
        <v>68</v>
      </c>
      <c r="P17" s="19" t="s">
        <v>13</v>
      </c>
      <c r="Q17" s="19" t="s">
        <v>14</v>
      </c>
      <c r="R17" s="18" t="s">
        <v>15</v>
      </c>
      <c r="S17" s="18" t="s">
        <v>16</v>
      </c>
      <c r="T17" s="18" t="s">
        <v>17</v>
      </c>
      <c r="U17" s="18" t="s">
        <v>18</v>
      </c>
      <c r="V17" s="20" t="s">
        <v>19</v>
      </c>
      <c r="W17" s="7"/>
      <c r="X17" s="8"/>
      <c r="Y17" s="10"/>
      <c r="Z17" s="11" t="s">
        <v>30</v>
      </c>
      <c r="AA17" s="38" t="s">
        <v>5</v>
      </c>
      <c r="AB17" s="14" t="s">
        <v>9</v>
      </c>
      <c r="AC17" s="15"/>
      <c r="AD17" s="14" t="s">
        <v>10</v>
      </c>
      <c r="AE17" s="10"/>
      <c r="AF17" s="17" t="s">
        <v>11</v>
      </c>
      <c r="AG17" s="18" t="s">
        <v>12</v>
      </c>
      <c r="AH17" s="17" t="s">
        <v>20</v>
      </c>
      <c r="AI17" s="7"/>
      <c r="AJ17" s="8"/>
      <c r="AK17" s="10"/>
      <c r="AL17" s="11" t="s">
        <v>30</v>
      </c>
      <c r="AM17" s="38" t="s">
        <v>24</v>
      </c>
      <c r="AN17" s="14" t="s">
        <v>9</v>
      </c>
      <c r="AO17" s="15"/>
      <c r="AP17" s="14" t="s">
        <v>10</v>
      </c>
      <c r="AQ17" s="10"/>
      <c r="AR17" s="17" t="s">
        <v>11</v>
      </c>
      <c r="AS17" s="18"/>
      <c r="AT17" s="17" t="s">
        <v>20</v>
      </c>
    </row>
    <row r="18" spans="2:46" x14ac:dyDescent="0.25">
      <c r="B18" s="10"/>
      <c r="C18" s="10" t="s">
        <v>31</v>
      </c>
      <c r="D18" s="37">
        <v>7195592</v>
      </c>
      <c r="E18" s="37">
        <v>55779.782945736435</v>
      </c>
      <c r="F18" s="37">
        <v>6346456</v>
      </c>
      <c r="G18" s="37">
        <v>50771.648000000001</v>
      </c>
      <c r="H18" s="29">
        <v>0.52737859142207755</v>
      </c>
      <c r="I18" s="16"/>
      <c r="J18" s="29">
        <v>0.60599999999999998</v>
      </c>
      <c r="K18" s="10"/>
      <c r="L18" s="7">
        <v>0.13400000000000001</v>
      </c>
      <c r="M18" s="28">
        <v>850272.77601410914</v>
      </c>
      <c r="N18" s="54">
        <f t="shared" ref="N18:N26" si="2">E18-G18</f>
        <v>5008.134945736434</v>
      </c>
      <c r="O18" s="55">
        <f t="shared" ref="O18:O26" si="3">(E18-G18)/G18</f>
        <v>9.8640385786501042E-2</v>
      </c>
      <c r="P18" s="7">
        <v>9.8640385786501042E-2</v>
      </c>
      <c r="Q18" s="28">
        <v>5008.134945736434</v>
      </c>
      <c r="R18" s="28">
        <v>4357276.1900000004</v>
      </c>
      <c r="S18" s="28">
        <v>33777.33480620155</v>
      </c>
      <c r="T18" s="28">
        <v>3866369.25</v>
      </c>
      <c r="U18" s="28">
        <v>30930.954000000002</v>
      </c>
      <c r="V18" s="7">
        <v>9.202369917854937E-2</v>
      </c>
      <c r="W18" s="7"/>
      <c r="X18" s="8"/>
      <c r="Y18" s="10"/>
      <c r="Z18" s="10" t="s">
        <v>31</v>
      </c>
      <c r="AA18" s="37">
        <v>3719525</v>
      </c>
      <c r="AB18" s="29">
        <v>0.52953789355954128</v>
      </c>
      <c r="AC18" s="16"/>
      <c r="AD18" s="29">
        <v>0.60599999999999998</v>
      </c>
      <c r="AE18" s="10"/>
      <c r="AF18" s="7">
        <v>8.5000000000000006E-2</v>
      </c>
      <c r="AG18" s="28">
        <v>291391.35944700427</v>
      </c>
      <c r="AH18" s="7">
        <v>6.8000000000000005E-2</v>
      </c>
      <c r="AI18" s="7"/>
      <c r="AJ18" s="8"/>
      <c r="AK18" s="10"/>
      <c r="AL18" s="10" t="s">
        <v>31</v>
      </c>
      <c r="AM18" s="37">
        <v>1130973</v>
      </c>
      <c r="AN18" s="29">
        <v>0.50107305739838071</v>
      </c>
      <c r="AO18" s="16"/>
      <c r="AP18" s="29">
        <v>0.59599999999999997</v>
      </c>
      <c r="AQ18" s="10"/>
      <c r="AR18" s="7">
        <v>0.01</v>
      </c>
      <c r="AS18" s="28">
        <v>11197.752475247486</v>
      </c>
      <c r="AT18" s="7">
        <v>-0.01</v>
      </c>
    </row>
    <row r="19" spans="2:46" x14ac:dyDescent="0.25">
      <c r="B19" s="10"/>
      <c r="C19" s="31" t="s">
        <v>22</v>
      </c>
      <c r="D19" s="32">
        <v>1535905</v>
      </c>
      <c r="E19" s="32">
        <v>11906.240310077519</v>
      </c>
      <c r="F19" s="32">
        <v>1462492</v>
      </c>
      <c r="G19" s="32">
        <v>11699.936</v>
      </c>
      <c r="H19" s="29">
        <v>0.11256939185241827</v>
      </c>
      <c r="I19" s="29"/>
      <c r="J19" s="33">
        <v>0.5</v>
      </c>
      <c r="K19" s="16"/>
      <c r="L19" s="35">
        <v>0.05</v>
      </c>
      <c r="M19" s="28">
        <v>73138.333333333489</v>
      </c>
      <c r="N19" s="54">
        <f t="shared" si="2"/>
        <v>206.3043100775194</v>
      </c>
      <c r="O19" s="55">
        <f t="shared" si="3"/>
        <v>1.7632943468880464E-2</v>
      </c>
      <c r="P19" s="7">
        <v>1.7632943468880464E-2</v>
      </c>
      <c r="Q19" s="28">
        <v>206.3043100775194</v>
      </c>
      <c r="R19" s="28">
        <v>767498.96</v>
      </c>
      <c r="S19" s="28">
        <v>5949.6043410852708</v>
      </c>
      <c r="T19" s="28">
        <v>727296.89</v>
      </c>
      <c r="U19" s="28">
        <v>5818.3751199999997</v>
      </c>
      <c r="V19" s="35">
        <v>2.2554273036502172E-2</v>
      </c>
      <c r="W19" s="7"/>
      <c r="X19" s="8"/>
      <c r="Y19" s="10"/>
      <c r="Z19" s="31" t="s">
        <v>22</v>
      </c>
      <c r="AA19" s="32">
        <v>868634</v>
      </c>
      <c r="AB19" s="29">
        <v>0.12366488157337258</v>
      </c>
      <c r="AC19" s="29"/>
      <c r="AD19" s="33">
        <v>0.47599999999999998</v>
      </c>
      <c r="AE19" s="16"/>
      <c r="AF19" s="35">
        <v>0.109</v>
      </c>
      <c r="AG19" s="28">
        <v>85375.208295761957</v>
      </c>
      <c r="AH19" s="35">
        <v>5.1999999999999998E-2</v>
      </c>
      <c r="AI19" s="7"/>
      <c r="AJ19" s="8"/>
      <c r="AK19" s="10"/>
      <c r="AL19" s="31" t="s">
        <v>22</v>
      </c>
      <c r="AM19" s="32">
        <v>323990</v>
      </c>
      <c r="AN19" s="29">
        <v>0.14354247171815895</v>
      </c>
      <c r="AO19" s="29"/>
      <c r="AP19" s="33">
        <v>0.50800000000000001</v>
      </c>
      <c r="AQ19" s="16"/>
      <c r="AR19" s="35">
        <v>0.83199999999999996</v>
      </c>
      <c r="AS19" s="28">
        <v>147139.56331877728</v>
      </c>
      <c r="AT19" s="35">
        <v>0.50800000000000001</v>
      </c>
    </row>
    <row r="20" spans="2:46" x14ac:dyDescent="0.25">
      <c r="B20" s="10"/>
      <c r="C20" s="10" t="s">
        <v>32</v>
      </c>
      <c r="D20" s="37">
        <v>1634643</v>
      </c>
      <c r="E20" s="37">
        <v>12671.651162790698</v>
      </c>
      <c r="F20" s="37">
        <v>1504204</v>
      </c>
      <c r="G20" s="37">
        <v>12033.632</v>
      </c>
      <c r="H20" s="29">
        <v>0.11980608722923133</v>
      </c>
      <c r="I20" s="16"/>
      <c r="J20" s="29">
        <v>0.61899999999999999</v>
      </c>
      <c r="K20" s="10"/>
      <c r="L20" s="7">
        <v>8.6999999999999994E-2</v>
      </c>
      <c r="M20" s="28">
        <v>130831.59245630167</v>
      </c>
      <c r="N20" s="54">
        <f t="shared" si="2"/>
        <v>638.01916279069883</v>
      </c>
      <c r="O20" s="55">
        <f t="shared" si="3"/>
        <v>5.3019667112198451E-2</v>
      </c>
      <c r="P20" s="7">
        <v>5.3019667112198451E-2</v>
      </c>
      <c r="Q20" s="28">
        <v>638.01916279069883</v>
      </c>
      <c r="R20" s="28">
        <v>1011608.5</v>
      </c>
      <c r="S20" s="28">
        <v>7841.926356589147</v>
      </c>
      <c r="T20" s="28">
        <v>943414.32</v>
      </c>
      <c r="U20" s="28">
        <v>7547.3145599999998</v>
      </c>
      <c r="V20" s="7">
        <v>3.9035314381960402E-2</v>
      </c>
      <c r="W20" s="7"/>
      <c r="X20" s="8"/>
      <c r="Y20" s="10"/>
      <c r="Z20" s="10" t="s">
        <v>32</v>
      </c>
      <c r="AA20" s="37">
        <v>814624</v>
      </c>
      <c r="AB20" s="29">
        <v>0.11597563586830248</v>
      </c>
      <c r="AC20" s="16"/>
      <c r="AD20" s="29">
        <v>0.63100000000000001</v>
      </c>
      <c r="AE20" s="10"/>
      <c r="AF20" s="7">
        <v>1.7000000000000001E-2</v>
      </c>
      <c r="AG20" s="28">
        <v>13617.117010816</v>
      </c>
      <c r="AH20" s="7">
        <v>1.7000000000000001E-2</v>
      </c>
      <c r="AI20" s="7"/>
      <c r="AJ20" s="8"/>
      <c r="AK20" s="10"/>
      <c r="AL20" s="10" t="s">
        <v>32</v>
      </c>
      <c r="AM20" s="37">
        <v>263030</v>
      </c>
      <c r="AN20" s="29">
        <v>0.11653438790094554</v>
      </c>
      <c r="AO20" s="16"/>
      <c r="AP20" s="29">
        <v>0.6</v>
      </c>
      <c r="AQ20" s="10"/>
      <c r="AR20" s="7">
        <v>0.123</v>
      </c>
      <c r="AS20" s="28">
        <v>28809.162956366868</v>
      </c>
      <c r="AT20" s="7">
        <v>3.4000000000000002E-2</v>
      </c>
    </row>
    <row r="21" spans="2:46" x14ac:dyDescent="0.25">
      <c r="B21" s="10"/>
      <c r="C21" s="31" t="s">
        <v>33</v>
      </c>
      <c r="D21" s="40">
        <v>1386876</v>
      </c>
      <c r="E21" s="40">
        <v>10750.976744186046</v>
      </c>
      <c r="F21" s="40">
        <v>1223131</v>
      </c>
      <c r="G21" s="40">
        <v>9785.0480000000007</v>
      </c>
      <c r="H21" s="29">
        <v>0.10164677365769005</v>
      </c>
      <c r="I21" s="16"/>
      <c r="J21" s="33">
        <v>0.61699999999999999</v>
      </c>
      <c r="K21" s="10"/>
      <c r="L21" s="35">
        <v>0.13400000000000001</v>
      </c>
      <c r="M21" s="28">
        <v>163881.29100529081</v>
      </c>
      <c r="N21" s="54">
        <f t="shared" si="2"/>
        <v>965.92874418604515</v>
      </c>
      <c r="O21" s="55">
        <f t="shared" si="3"/>
        <v>9.8714768101908656E-2</v>
      </c>
      <c r="P21" s="7">
        <v>9.8714768101908656E-2</v>
      </c>
      <c r="Q21" s="28">
        <v>965.92874418604515</v>
      </c>
      <c r="R21" s="28">
        <v>856221.67</v>
      </c>
      <c r="S21" s="28">
        <v>6637.3772868217056</v>
      </c>
      <c r="T21" s="28">
        <v>783901.65</v>
      </c>
      <c r="U21" s="28">
        <v>6271.2132000000001</v>
      </c>
      <c r="V21" s="35">
        <v>5.8388078214547945E-2</v>
      </c>
      <c r="W21" s="7"/>
      <c r="X21" s="8"/>
      <c r="Y21" s="10"/>
      <c r="Z21" s="31" t="s">
        <v>34</v>
      </c>
      <c r="AA21" s="40">
        <v>721253</v>
      </c>
      <c r="AB21" s="29">
        <v>0.10268267973558448</v>
      </c>
      <c r="AC21" s="16"/>
      <c r="AD21" s="33">
        <v>0.60899999999999999</v>
      </c>
      <c r="AE21" s="10"/>
      <c r="AF21" s="35">
        <v>0.109</v>
      </c>
      <c r="AG21" s="28">
        <v>70889.609558160533</v>
      </c>
      <c r="AH21" s="35">
        <v>6.8000000000000005E-2</v>
      </c>
      <c r="AI21" s="7"/>
      <c r="AJ21" s="8"/>
      <c r="AK21" s="10"/>
      <c r="AL21" s="31" t="s">
        <v>33</v>
      </c>
      <c r="AM21" s="40">
        <v>266066</v>
      </c>
      <c r="AN21" s="29">
        <v>0.1178794755398737</v>
      </c>
      <c r="AO21" s="16"/>
      <c r="AP21" s="33">
        <v>0.56799999999999995</v>
      </c>
      <c r="AQ21" s="10"/>
      <c r="AR21" s="35">
        <v>0.26400000000000001</v>
      </c>
      <c r="AS21" s="28">
        <v>55570.746835443046</v>
      </c>
      <c r="AT21" s="35">
        <v>0.14899999999999999</v>
      </c>
    </row>
    <row r="22" spans="2:46" x14ac:dyDescent="0.25">
      <c r="B22" s="10"/>
      <c r="C22" s="10" t="s">
        <v>35</v>
      </c>
      <c r="D22" s="37">
        <v>900409</v>
      </c>
      <c r="E22" s="37">
        <v>6979.9147286821708</v>
      </c>
      <c r="F22" s="37">
        <v>796598</v>
      </c>
      <c r="G22" s="37">
        <v>6372.7839999999997</v>
      </c>
      <c r="H22" s="29">
        <v>6.599268414937387E-2</v>
      </c>
      <c r="I22" s="16"/>
      <c r="J22" s="29">
        <v>0.58799999999999997</v>
      </c>
      <c r="K22" s="10"/>
      <c r="L22" s="7">
        <v>0.13</v>
      </c>
      <c r="M22" s="28">
        <v>103586.87610619457</v>
      </c>
      <c r="N22" s="54">
        <f t="shared" si="2"/>
        <v>607.13072868217114</v>
      </c>
      <c r="O22" s="55">
        <f t="shared" si="3"/>
        <v>9.5269309093509391E-2</v>
      </c>
      <c r="P22" s="7">
        <v>9.5269309093509391E-2</v>
      </c>
      <c r="Q22" s="28">
        <v>607.13072868217114</v>
      </c>
      <c r="R22" s="28">
        <v>529808.26</v>
      </c>
      <c r="S22" s="28">
        <v>4107.0407751937983</v>
      </c>
      <c r="T22" s="28">
        <v>470310.71</v>
      </c>
      <c r="U22" s="28">
        <v>3762.4856800000002</v>
      </c>
      <c r="V22" s="7">
        <v>9.1576453573053329E-2</v>
      </c>
      <c r="W22" s="7"/>
      <c r="X22" s="8"/>
      <c r="Y22" s="10"/>
      <c r="Z22" s="10" t="s">
        <v>35</v>
      </c>
      <c r="AA22" s="37">
        <v>464827</v>
      </c>
      <c r="AB22" s="29">
        <v>6.6176060236078776E-2</v>
      </c>
      <c r="AC22" s="16"/>
      <c r="AD22" s="29">
        <v>0.57899999999999996</v>
      </c>
      <c r="AE22" s="10"/>
      <c r="AF22" s="7">
        <v>0.14199999999999999</v>
      </c>
      <c r="AG22" s="28">
        <v>57798.10332749557</v>
      </c>
      <c r="AH22" s="7">
        <v>0.128</v>
      </c>
      <c r="AI22" s="7"/>
      <c r="AJ22" s="8"/>
      <c r="AK22" s="10"/>
      <c r="AL22" s="10" t="s">
        <v>35</v>
      </c>
      <c r="AM22" s="37">
        <v>135694</v>
      </c>
      <c r="AN22" s="29">
        <v>6.0118683160973671E-2</v>
      </c>
      <c r="AO22" s="16"/>
      <c r="AP22" s="29">
        <v>0.59099999999999997</v>
      </c>
      <c r="AQ22" s="10"/>
      <c r="AR22" s="7">
        <v>-7.3999999999999996E-2</v>
      </c>
      <c r="AS22" s="28">
        <v>-10843.796976241894</v>
      </c>
      <c r="AT22" s="7">
        <v>2.5999999999999999E-2</v>
      </c>
    </row>
    <row r="23" spans="2:46" x14ac:dyDescent="0.25">
      <c r="B23" s="10"/>
      <c r="C23" s="31" t="s">
        <v>36</v>
      </c>
      <c r="D23" s="40">
        <v>425018</v>
      </c>
      <c r="E23" s="40">
        <v>3294.7131782945735</v>
      </c>
      <c r="F23" s="40">
        <v>333627</v>
      </c>
      <c r="G23" s="40">
        <v>2669.0160000000001</v>
      </c>
      <c r="H23" s="29">
        <v>3.1150375697931255E-2</v>
      </c>
      <c r="I23" s="16"/>
      <c r="J23" s="33">
        <v>0.60199999999999998</v>
      </c>
      <c r="K23" s="10"/>
      <c r="L23" s="35">
        <v>0.27400000000000002</v>
      </c>
      <c r="M23" s="28">
        <v>91408.894819466281</v>
      </c>
      <c r="N23" s="54">
        <f t="shared" si="2"/>
        <v>625.6971782945734</v>
      </c>
      <c r="O23" s="55">
        <f t="shared" si="3"/>
        <v>0.23442990911053863</v>
      </c>
      <c r="P23" s="7">
        <v>0.23442990911053863</v>
      </c>
      <c r="Q23" s="28">
        <v>625.6971782945734</v>
      </c>
      <c r="R23" s="28">
        <v>255667.24</v>
      </c>
      <c r="S23" s="28">
        <v>1981.9165891472867</v>
      </c>
      <c r="T23" s="28">
        <v>201215.19</v>
      </c>
      <c r="U23" s="28">
        <v>1609.7215200000001</v>
      </c>
      <c r="V23" s="35">
        <v>0.23121705495201841</v>
      </c>
      <c r="W23" s="7"/>
      <c r="X23" s="8"/>
      <c r="Y23" s="10"/>
      <c r="Z23" s="31" t="s">
        <v>36</v>
      </c>
      <c r="AA23" s="40">
        <v>183030</v>
      </c>
      <c r="AB23" s="29">
        <v>2.6057445684113657E-2</v>
      </c>
      <c r="AC23" s="16"/>
      <c r="AD23" s="33">
        <v>0.57899999999999996</v>
      </c>
      <c r="AE23" s="10"/>
      <c r="AF23" s="35">
        <v>0.14199999999999999</v>
      </c>
      <c r="AG23" s="28">
        <v>22758.546409807343</v>
      </c>
      <c r="AH23" s="35">
        <v>0.128</v>
      </c>
      <c r="AI23" s="7"/>
      <c r="AJ23" s="8"/>
      <c r="AK23" s="10"/>
      <c r="AL23" s="31" t="s">
        <v>36</v>
      </c>
      <c r="AM23" s="40">
        <v>50261</v>
      </c>
      <c r="AN23" s="29">
        <v>2.2267934723375373E-2</v>
      </c>
      <c r="AO23" s="16"/>
      <c r="AP23" s="33">
        <v>0.60899999999999999</v>
      </c>
      <c r="AQ23" s="10"/>
      <c r="AR23" s="35">
        <v>0.309</v>
      </c>
      <c r="AS23" s="28">
        <v>11864.514132925899</v>
      </c>
      <c r="AT23" s="35">
        <v>0.33800000000000002</v>
      </c>
    </row>
    <row r="24" spans="2:46" x14ac:dyDescent="0.25">
      <c r="B24" s="10"/>
      <c r="C24" s="10" t="s">
        <v>37</v>
      </c>
      <c r="D24" s="37">
        <v>336569</v>
      </c>
      <c r="E24" s="37">
        <v>2609.062015503876</v>
      </c>
      <c r="F24" s="37">
        <v>302318</v>
      </c>
      <c r="G24" s="37">
        <v>2418.5439999999999</v>
      </c>
      <c r="H24" s="29">
        <v>2.4667780654647625E-2</v>
      </c>
      <c r="I24" s="16"/>
      <c r="J24" s="29">
        <v>0.317</v>
      </c>
      <c r="K24" s="10"/>
      <c r="L24" s="7">
        <v>0.113</v>
      </c>
      <c r="M24" s="28">
        <v>34170.976639712462</v>
      </c>
      <c r="N24" s="54">
        <f t="shared" si="2"/>
        <v>190.51801550387609</v>
      </c>
      <c r="O24" s="55">
        <f t="shared" si="3"/>
        <v>7.8773847200578576E-2</v>
      </c>
      <c r="P24" s="7">
        <v>7.8773847200578576E-2</v>
      </c>
      <c r="Q24" s="28">
        <v>190.51801550387609</v>
      </c>
      <c r="R24" s="28">
        <v>106638.36</v>
      </c>
      <c r="S24" s="28">
        <v>826.65395348837205</v>
      </c>
      <c r="T24" s="28">
        <v>96704.26</v>
      </c>
      <c r="U24" s="28">
        <v>773.63407999999993</v>
      </c>
      <c r="V24" s="7">
        <v>6.8533528781943173E-2</v>
      </c>
      <c r="W24" s="7"/>
      <c r="X24" s="8"/>
      <c r="Y24" s="10"/>
      <c r="Z24" s="10" t="s">
        <v>37</v>
      </c>
      <c r="AA24" s="37">
        <v>140804</v>
      </c>
      <c r="AB24" s="29">
        <v>2.0045853587422495E-2</v>
      </c>
      <c r="AC24" s="16"/>
      <c r="AD24" s="29">
        <v>0.317</v>
      </c>
      <c r="AE24" s="10"/>
      <c r="AF24" s="7">
        <v>-8.4000000000000005E-2</v>
      </c>
      <c r="AG24" s="28">
        <v>-12912.157205240161</v>
      </c>
      <c r="AH24" s="7">
        <v>-0.14199999999999999</v>
      </c>
      <c r="AI24" s="7"/>
      <c r="AJ24" s="8"/>
      <c r="AK24" s="10"/>
      <c r="AL24" s="10" t="s">
        <v>37</v>
      </c>
      <c r="AM24" s="37">
        <v>43642</v>
      </c>
      <c r="AN24" s="29">
        <v>1.9335413286594934E-2</v>
      </c>
      <c r="AO24" s="16"/>
      <c r="AP24" s="29">
        <v>0.29399999999999998</v>
      </c>
      <c r="AQ24" s="10"/>
      <c r="AR24" s="7">
        <v>-0.39700000000000002</v>
      </c>
      <c r="AS24" s="28">
        <v>-28732.792703150917</v>
      </c>
      <c r="AT24" s="7">
        <v>-0.501</v>
      </c>
    </row>
    <row r="25" spans="2:46" x14ac:dyDescent="0.25">
      <c r="B25" s="10"/>
      <c r="C25" s="31" t="s">
        <v>38</v>
      </c>
      <c r="D25" s="40">
        <v>154662</v>
      </c>
      <c r="E25" s="40">
        <v>1198.9302325581396</v>
      </c>
      <c r="F25" s="40">
        <v>128927</v>
      </c>
      <c r="G25" s="40">
        <v>1031.4159999999999</v>
      </c>
      <c r="H25" s="29">
        <v>1.1335471453428898E-2</v>
      </c>
      <c r="I25" s="16"/>
      <c r="J25" s="33">
        <v>0.58799999999999997</v>
      </c>
      <c r="K25" s="10"/>
      <c r="L25" s="35">
        <v>0.2</v>
      </c>
      <c r="M25" s="28">
        <v>25777</v>
      </c>
      <c r="N25" s="54">
        <f t="shared" si="2"/>
        <v>167.51423255813961</v>
      </c>
      <c r="O25" s="55">
        <f t="shared" si="3"/>
        <v>0.16241190029836616</v>
      </c>
      <c r="P25" s="7">
        <v>0.16241190029836616</v>
      </c>
      <c r="Q25" s="28">
        <v>167.51423255813961</v>
      </c>
      <c r="R25" s="28">
        <v>90895.97</v>
      </c>
      <c r="S25" s="28">
        <v>704.61992248062018</v>
      </c>
      <c r="T25" s="28">
        <v>83840.240000000005</v>
      </c>
      <c r="U25" s="28">
        <v>670.72192000000007</v>
      </c>
      <c r="V25" s="35">
        <v>5.0539577535530823E-2</v>
      </c>
      <c r="W25" s="7"/>
      <c r="X25" s="8"/>
      <c r="Y25" s="10"/>
      <c r="Z25" s="31" t="s">
        <v>38</v>
      </c>
      <c r="AA25" s="40">
        <v>84981</v>
      </c>
      <c r="AB25" s="29">
        <v>1.2098496375903746E-2</v>
      </c>
      <c r="AC25" s="16"/>
      <c r="AD25" s="33">
        <v>0.61399999999999999</v>
      </c>
      <c r="AE25" s="10"/>
      <c r="AF25" s="35">
        <v>2.1000000000000001E-2</v>
      </c>
      <c r="AG25" s="28">
        <v>1747.8952007835323</v>
      </c>
      <c r="AH25" s="35">
        <v>-3.7999999999999999E-2</v>
      </c>
      <c r="AI25" s="7"/>
      <c r="AJ25" s="8"/>
      <c r="AK25" s="10"/>
      <c r="AL25" s="31" t="s">
        <v>38</v>
      </c>
      <c r="AM25" s="40">
        <v>35846</v>
      </c>
      <c r="AN25" s="29">
        <v>1.5881426714432934E-2</v>
      </c>
      <c r="AO25" s="16"/>
      <c r="AP25" s="33">
        <v>0.59899999999999998</v>
      </c>
      <c r="AQ25" s="10"/>
      <c r="AR25" s="35">
        <v>0.25600000000000001</v>
      </c>
      <c r="AS25" s="28">
        <v>7306.1910828025466</v>
      </c>
      <c r="AT25" s="35">
        <v>0.14399999999999999</v>
      </c>
    </row>
    <row r="26" spans="2:46" x14ac:dyDescent="0.25">
      <c r="B26" s="10"/>
      <c r="C26" s="10" t="s">
        <v>39</v>
      </c>
      <c r="D26" s="37">
        <v>74399</v>
      </c>
      <c r="E26" s="37">
        <v>576.73643410852708</v>
      </c>
      <c r="F26" s="37">
        <v>24263</v>
      </c>
      <c r="G26" s="37">
        <v>194.10400000000001</v>
      </c>
      <c r="H26" s="29">
        <v>5.4528438832011526E-3</v>
      </c>
      <c r="I26" s="16"/>
      <c r="J26" s="29"/>
      <c r="K26" s="10"/>
      <c r="L26" s="7"/>
      <c r="M26" s="28"/>
      <c r="N26" s="54">
        <f t="shared" si="2"/>
        <v>382.63243410852704</v>
      </c>
      <c r="O26" s="55">
        <f t="shared" si="3"/>
        <v>1.9712753684031603</v>
      </c>
      <c r="P26" s="7">
        <v>1.9712753684031603</v>
      </c>
      <c r="Q26" s="28">
        <v>382.63243410852704</v>
      </c>
      <c r="R26" s="28">
        <v>18512.109999999404</v>
      </c>
      <c r="S26" s="28">
        <v>143.50472868216593</v>
      </c>
      <c r="T26" s="28">
        <v>-18478.340000000782</v>
      </c>
      <c r="U26" s="28">
        <v>-147.82672000000625</v>
      </c>
      <c r="V26" s="7"/>
      <c r="W26" s="7"/>
      <c r="X26" s="8"/>
      <c r="Y26" s="10"/>
      <c r="Z26" s="10" t="s">
        <v>39</v>
      </c>
      <c r="AA26" s="37">
        <v>26418</v>
      </c>
      <c r="AB26" s="29">
        <v>3.7610533796804601E-3</v>
      </c>
      <c r="AC26" s="16"/>
      <c r="AD26" s="29"/>
      <c r="AE26" s="10"/>
      <c r="AF26" s="7"/>
      <c r="AG26" s="28"/>
      <c r="AH26" s="7"/>
      <c r="AI26" s="7"/>
      <c r="AJ26" s="8"/>
      <c r="AK26" s="10"/>
      <c r="AL26" s="10" t="s">
        <v>39</v>
      </c>
      <c r="AM26" s="37">
        <v>7600</v>
      </c>
      <c r="AN26" s="29">
        <v>3.3671495572641379E-3</v>
      </c>
      <c r="AO26" s="16"/>
      <c r="AP26" s="29"/>
      <c r="AQ26" s="10"/>
      <c r="AR26" s="7"/>
      <c r="AS26" s="28"/>
      <c r="AT26" s="7"/>
    </row>
    <row r="27" spans="2:46" x14ac:dyDescent="0.25">
      <c r="B27" s="10"/>
      <c r="C27" s="10"/>
      <c r="D27" s="37"/>
      <c r="E27" s="37"/>
      <c r="F27" s="37"/>
      <c r="G27" s="37"/>
      <c r="H27" s="16"/>
      <c r="I27" s="16"/>
      <c r="J27" s="16"/>
      <c r="K27" s="10"/>
      <c r="L27" s="7"/>
      <c r="M27" s="28"/>
      <c r="N27" s="53"/>
      <c r="O27" s="53"/>
      <c r="P27" s="28"/>
      <c r="Q27" s="28"/>
      <c r="R27" s="28"/>
      <c r="S27" s="28"/>
      <c r="T27" s="28"/>
      <c r="U27" s="28"/>
      <c r="V27" s="7"/>
      <c r="W27" s="7"/>
      <c r="X27" s="8"/>
      <c r="Y27" s="10"/>
      <c r="Z27" s="10"/>
      <c r="AA27" s="37"/>
      <c r="AB27" s="16"/>
      <c r="AC27" s="16"/>
      <c r="AD27" s="16"/>
      <c r="AE27" s="10"/>
      <c r="AF27" s="7"/>
      <c r="AG27" s="28"/>
      <c r="AH27" s="7"/>
      <c r="AI27" s="7"/>
      <c r="AJ27" s="8"/>
      <c r="AK27" s="10"/>
      <c r="AL27" s="10"/>
      <c r="AM27" s="37"/>
      <c r="AN27" s="16"/>
      <c r="AO27" s="16"/>
      <c r="AP27" s="16"/>
      <c r="AQ27" s="10"/>
      <c r="AR27" s="7"/>
      <c r="AS27" s="28"/>
      <c r="AT27" s="7"/>
    </row>
    <row r="28" spans="2:46" ht="30" x14ac:dyDescent="0.25">
      <c r="B28" s="10"/>
      <c r="C28" s="11" t="s">
        <v>40</v>
      </c>
      <c r="D28" s="38" t="s">
        <v>5</v>
      </c>
      <c r="E28" s="13" t="s">
        <v>6</v>
      </c>
      <c r="F28" s="12" t="s">
        <v>7</v>
      </c>
      <c r="G28" s="13" t="s">
        <v>8</v>
      </c>
      <c r="H28" s="14" t="s">
        <v>9</v>
      </c>
      <c r="I28" s="15"/>
      <c r="J28" s="14" t="s">
        <v>10</v>
      </c>
      <c r="K28" s="10"/>
      <c r="L28" s="17" t="s">
        <v>11</v>
      </c>
      <c r="M28" s="18"/>
      <c r="N28" s="18" t="s">
        <v>67</v>
      </c>
      <c r="O28" s="18" t="s">
        <v>68</v>
      </c>
      <c r="P28" s="19" t="s">
        <v>13</v>
      </c>
      <c r="Q28" s="19" t="s">
        <v>14</v>
      </c>
      <c r="R28" s="18" t="s">
        <v>15</v>
      </c>
      <c r="S28" s="18" t="s">
        <v>16</v>
      </c>
      <c r="T28" s="18" t="s">
        <v>17</v>
      </c>
      <c r="U28" s="18" t="s">
        <v>18</v>
      </c>
      <c r="V28" s="20" t="s">
        <v>19</v>
      </c>
      <c r="W28" s="7"/>
      <c r="X28" s="8"/>
      <c r="Y28" s="10"/>
      <c r="Z28" s="11" t="s">
        <v>40</v>
      </c>
      <c r="AA28" s="38" t="s">
        <v>5</v>
      </c>
      <c r="AB28" s="14" t="s">
        <v>9</v>
      </c>
      <c r="AC28" s="15"/>
      <c r="AD28" s="14" t="s">
        <v>10</v>
      </c>
      <c r="AE28" s="10"/>
      <c r="AF28" s="17" t="s">
        <v>11</v>
      </c>
      <c r="AG28" s="18" t="s">
        <v>12</v>
      </c>
      <c r="AH28" s="17" t="s">
        <v>20</v>
      </c>
      <c r="AI28" s="7"/>
      <c r="AJ28" s="8"/>
      <c r="AK28" s="10"/>
      <c r="AL28" s="11" t="s">
        <v>40</v>
      </c>
      <c r="AM28" s="38" t="s">
        <v>24</v>
      </c>
      <c r="AN28" s="14" t="s">
        <v>9</v>
      </c>
      <c r="AO28" s="15"/>
      <c r="AP28" s="14" t="s">
        <v>10</v>
      </c>
      <c r="AQ28" s="10"/>
      <c r="AR28" s="17" t="s">
        <v>11</v>
      </c>
      <c r="AS28" s="18"/>
      <c r="AT28" s="17" t="s">
        <v>20</v>
      </c>
    </row>
    <row r="29" spans="2:46" x14ac:dyDescent="0.25">
      <c r="B29" s="10"/>
      <c r="C29" s="10" t="s">
        <v>42</v>
      </c>
      <c r="D29" s="37">
        <v>601368</v>
      </c>
      <c r="E29" s="37">
        <v>4661.7674418604647</v>
      </c>
      <c r="F29" s="37">
        <v>526035</v>
      </c>
      <c r="G29" s="37">
        <v>4208.28</v>
      </c>
      <c r="H29" s="29">
        <v>4.4075401824660423E-2</v>
      </c>
      <c r="I29" s="16"/>
      <c r="J29" s="29">
        <v>0.63700000000000001</v>
      </c>
      <c r="K29" s="10"/>
      <c r="L29" s="7">
        <v>0.14299999999999999</v>
      </c>
      <c r="M29" s="28">
        <v>75236.76640419953</v>
      </c>
      <c r="N29" s="54">
        <f t="shared" ref="N29:N39" si="4">E29-G29</f>
        <v>453.48744186046497</v>
      </c>
      <c r="O29" s="55">
        <f t="shared" ref="O29:O39" si="5">(E29-G29)/G29</f>
        <v>0.10776075780615002</v>
      </c>
      <c r="P29" s="7">
        <v>0.10776075780615002</v>
      </c>
      <c r="Q29" s="28">
        <v>453.48744186046497</v>
      </c>
      <c r="R29" s="28">
        <v>383325.65</v>
      </c>
      <c r="S29" s="28">
        <v>2971.5166666666669</v>
      </c>
      <c r="T29" s="28">
        <v>334312.42</v>
      </c>
      <c r="U29" s="28">
        <v>2674.4993599999998</v>
      </c>
      <c r="V29" s="7">
        <v>0.11105529173380213</v>
      </c>
      <c r="W29" s="7"/>
      <c r="X29" s="8"/>
      <c r="Y29" s="10"/>
      <c r="Z29" s="10" t="s">
        <v>42</v>
      </c>
      <c r="AA29" s="37">
        <v>332350</v>
      </c>
      <c r="AB29" s="29">
        <v>4.7315697279763827E-2</v>
      </c>
      <c r="AC29" s="16"/>
      <c r="AD29" s="29">
        <v>0.63300000000000001</v>
      </c>
      <c r="AE29" s="10"/>
      <c r="AF29" s="7">
        <v>7.1999999999999995E-2</v>
      </c>
      <c r="AG29" s="28">
        <v>22322.014925373136</v>
      </c>
      <c r="AH29" s="7">
        <v>4.2000000000000003E-2</v>
      </c>
      <c r="AI29" s="7"/>
      <c r="AJ29" s="8"/>
      <c r="AK29" s="10"/>
      <c r="AL29" s="10" t="s">
        <v>42</v>
      </c>
      <c r="AM29" s="37">
        <v>87955</v>
      </c>
      <c r="AN29" s="29">
        <v>3.8968110435416745E-2</v>
      </c>
      <c r="AO29" s="16"/>
      <c r="AP29" s="29">
        <v>0.61499999999999999</v>
      </c>
      <c r="AQ29" s="10"/>
      <c r="AR29" s="7">
        <v>-2.5999999999999999E-2</v>
      </c>
      <c r="AS29" s="28">
        <v>-2347.8747433264944</v>
      </c>
      <c r="AT29" s="7">
        <v>-0.109</v>
      </c>
    </row>
    <row r="30" spans="2:46" x14ac:dyDescent="0.25">
      <c r="B30" s="10"/>
      <c r="C30" s="10" t="s">
        <v>43</v>
      </c>
      <c r="D30" s="37">
        <v>480717</v>
      </c>
      <c r="E30" s="37">
        <v>3726.4883720930234</v>
      </c>
      <c r="F30" s="37">
        <v>361180</v>
      </c>
      <c r="G30" s="37">
        <v>2889.44</v>
      </c>
      <c r="H30" s="29">
        <v>3.5232661097606262E-2</v>
      </c>
      <c r="I30" s="16"/>
      <c r="J30" s="29">
        <v>0.66</v>
      </c>
      <c r="K30" s="10"/>
      <c r="L30" s="7">
        <v>0.33100000000000002</v>
      </c>
      <c r="M30" s="28">
        <v>119547.20285499626</v>
      </c>
      <c r="N30" s="54">
        <f t="shared" si="4"/>
        <v>837.04837209302332</v>
      </c>
      <c r="O30" s="55">
        <f t="shared" si="5"/>
        <v>0.2896922490493048</v>
      </c>
      <c r="P30" s="7">
        <v>0.2896922490493048</v>
      </c>
      <c r="Q30" s="28">
        <v>837.04837209302332</v>
      </c>
      <c r="R30" s="28">
        <v>317155.5</v>
      </c>
      <c r="S30" s="28">
        <v>2458.5697674418607</v>
      </c>
      <c r="T30" s="28">
        <v>245501.32</v>
      </c>
      <c r="U30" s="28">
        <v>1964.0105600000002</v>
      </c>
      <c r="V30" s="7">
        <v>0.25181086981622974</v>
      </c>
      <c r="W30" s="7"/>
      <c r="X30" s="8"/>
      <c r="Y30" s="10"/>
      <c r="Z30" s="10" t="s">
        <v>43</v>
      </c>
      <c r="AA30" s="37">
        <v>239460</v>
      </c>
      <c r="AB30" s="29">
        <v>3.4091219709981184E-2</v>
      </c>
      <c r="AC30" s="16"/>
      <c r="AD30" s="29">
        <v>0.67</v>
      </c>
      <c r="AE30" s="10"/>
      <c r="AF30" s="7">
        <v>0.18099999999999999</v>
      </c>
      <c r="AG30" s="28">
        <v>36699.627434377646</v>
      </c>
      <c r="AH30" s="7">
        <v>0.16300000000000001</v>
      </c>
      <c r="AI30" s="7"/>
      <c r="AJ30" s="8"/>
      <c r="AK30" s="10"/>
      <c r="AL30" s="10" t="s">
        <v>43</v>
      </c>
      <c r="AM30" s="37">
        <v>76813</v>
      </c>
      <c r="AN30" s="29">
        <v>3.4031691966069769E-2</v>
      </c>
      <c r="AO30" s="16"/>
      <c r="AP30" s="29">
        <v>0.66</v>
      </c>
      <c r="AQ30" s="10"/>
      <c r="AR30" s="7">
        <v>6.4000000000000001E-2</v>
      </c>
      <c r="AS30" s="28">
        <v>4620.3308270676789</v>
      </c>
      <c r="AT30" s="7">
        <v>1.2999999999999999E-2</v>
      </c>
    </row>
    <row r="31" spans="2:46" x14ac:dyDescent="0.25">
      <c r="B31" s="10"/>
      <c r="C31" s="10" t="s">
        <v>44</v>
      </c>
      <c r="D31" s="37">
        <v>424678</v>
      </c>
      <c r="E31" s="37">
        <v>3292.0775193798449</v>
      </c>
      <c r="F31" s="37">
        <v>434749</v>
      </c>
      <c r="G31" s="37">
        <v>3477.9920000000002</v>
      </c>
      <c r="H31" s="29">
        <v>3.1125456452776236E-2</v>
      </c>
      <c r="I31" s="16"/>
      <c r="J31" s="29">
        <v>0.52700000000000002</v>
      </c>
      <c r="K31" s="10"/>
      <c r="L31" s="7">
        <v>-2.3E-2</v>
      </c>
      <c r="M31" s="28">
        <v>-9997.5373592630494</v>
      </c>
      <c r="N31" s="54">
        <f t="shared" si="4"/>
        <v>-185.91448062015525</v>
      </c>
      <c r="O31" s="55">
        <f t="shared" si="5"/>
        <v>-5.3454545214639722E-2</v>
      </c>
      <c r="P31" s="7">
        <v>-5.3454545214639722E-2</v>
      </c>
      <c r="Q31" s="28">
        <v>-185.91448062015525</v>
      </c>
      <c r="R31" s="28">
        <v>223804.17</v>
      </c>
      <c r="S31" s="28">
        <v>1734.9160465116281</v>
      </c>
      <c r="T31" s="28">
        <v>213003.22</v>
      </c>
      <c r="U31" s="28">
        <v>1704.02576</v>
      </c>
      <c r="V31" s="7">
        <v>1.8127828367822396E-2</v>
      </c>
      <c r="W31" s="7"/>
      <c r="X31" s="8"/>
      <c r="Y31" s="10"/>
      <c r="Z31" s="10" t="s">
        <v>44</v>
      </c>
      <c r="AA31" s="37">
        <v>230032</v>
      </c>
      <c r="AB31" s="29">
        <v>3.2748982929618274E-2</v>
      </c>
      <c r="AC31" s="16"/>
      <c r="AD31" s="29">
        <v>0.52500000000000002</v>
      </c>
      <c r="AE31" s="10"/>
      <c r="AF31" s="7">
        <v>-0.21</v>
      </c>
      <c r="AG31" s="28">
        <v>-61147.746835443017</v>
      </c>
      <c r="AH31" s="7">
        <v>0.14699999999999999</v>
      </c>
      <c r="AI31" s="7"/>
      <c r="AJ31" s="8"/>
      <c r="AK31" s="10"/>
      <c r="AL31" s="10" t="s">
        <v>44</v>
      </c>
      <c r="AM31" s="37">
        <v>75000</v>
      </c>
      <c r="AN31" s="29">
        <v>3.322844957826452E-2</v>
      </c>
      <c r="AO31" s="16"/>
      <c r="AP31" s="29">
        <v>-7.0000000000000001E-3</v>
      </c>
      <c r="AQ31" s="10"/>
      <c r="AR31" s="7">
        <v>52.582000000000001</v>
      </c>
      <c r="AS31" s="28">
        <v>73600.276212160796</v>
      </c>
      <c r="AT31" s="7">
        <v>-1.641</v>
      </c>
    </row>
    <row r="32" spans="2:46" x14ac:dyDescent="0.25">
      <c r="B32" s="10"/>
      <c r="C32" s="10" t="s">
        <v>45</v>
      </c>
      <c r="D32" s="37">
        <v>398347</v>
      </c>
      <c r="E32" s="37">
        <v>3087.9612403100773</v>
      </c>
      <c r="F32" s="37">
        <v>359664</v>
      </c>
      <c r="G32" s="37">
        <v>2877.3119999999999</v>
      </c>
      <c r="H32" s="29">
        <v>2.9195607499314904E-2</v>
      </c>
      <c r="I32" s="16"/>
      <c r="J32" s="29">
        <v>0.60899999999999999</v>
      </c>
      <c r="K32" s="10"/>
      <c r="L32" s="7">
        <v>0.108</v>
      </c>
      <c r="M32" s="28">
        <v>38828.046931407996</v>
      </c>
      <c r="N32" s="54">
        <f t="shared" si="4"/>
        <v>210.6492403100774</v>
      </c>
      <c r="O32" s="55">
        <f t="shared" si="5"/>
        <v>7.3210427061812341E-2</v>
      </c>
      <c r="P32" s="7">
        <v>7.3210427061812341E-2</v>
      </c>
      <c r="Q32" s="28">
        <v>210.6492403100774</v>
      </c>
      <c r="R32" s="28">
        <v>242652.04</v>
      </c>
      <c r="S32" s="28">
        <v>1881.023565891473</v>
      </c>
      <c r="T32" s="28">
        <v>209245.8</v>
      </c>
      <c r="U32" s="28">
        <v>1673.9663999999998</v>
      </c>
      <c r="V32" s="7">
        <v>0.12369254597432378</v>
      </c>
      <c r="W32" s="7"/>
      <c r="X32" s="8"/>
      <c r="Y32" s="10"/>
      <c r="Z32" s="10" t="s">
        <v>45</v>
      </c>
      <c r="AA32" s="37">
        <v>226766</v>
      </c>
      <c r="AB32" s="29">
        <v>3.2284012063616439E-2</v>
      </c>
      <c r="AC32" s="16"/>
      <c r="AD32" s="29">
        <v>0.60899999999999999</v>
      </c>
      <c r="AE32" s="10"/>
      <c r="AF32" s="7">
        <v>8.7999999999999995E-2</v>
      </c>
      <c r="AG32" s="28">
        <v>18341.367647058825</v>
      </c>
      <c r="AH32" s="7">
        <v>0.123</v>
      </c>
      <c r="AI32" s="7"/>
      <c r="AJ32" s="8"/>
      <c r="AK32" s="10"/>
      <c r="AL32" s="10" t="s">
        <v>45</v>
      </c>
      <c r="AM32" s="37">
        <v>60179</v>
      </c>
      <c r="AN32" s="29">
        <v>2.6662064895605072E-2</v>
      </c>
      <c r="AO32" s="16"/>
      <c r="AP32" s="29">
        <v>0.59399999999999997</v>
      </c>
      <c r="AQ32" s="10"/>
      <c r="AR32" s="7">
        <v>-0.107</v>
      </c>
      <c r="AS32" s="28">
        <v>-7210.6976483762555</v>
      </c>
      <c r="AT32" s="7">
        <v>-0.104</v>
      </c>
    </row>
    <row r="33" spans="2:46" x14ac:dyDescent="0.25">
      <c r="B33" s="10"/>
      <c r="C33" s="10" t="s">
        <v>46</v>
      </c>
      <c r="D33" s="37">
        <v>269038</v>
      </c>
      <c r="E33" s="37">
        <v>2085.5658914728683</v>
      </c>
      <c r="F33" s="37">
        <v>195970</v>
      </c>
      <c r="G33" s="37">
        <v>1567.76</v>
      </c>
      <c r="H33" s="29">
        <v>1.9718305523577895E-2</v>
      </c>
      <c r="I33" s="16"/>
      <c r="J33" s="29">
        <v>0.59199999999999997</v>
      </c>
      <c r="K33" s="10"/>
      <c r="L33" s="7">
        <v>0.373</v>
      </c>
      <c r="M33" s="28">
        <v>73088.983248361241</v>
      </c>
      <c r="N33" s="54">
        <f t="shared" si="4"/>
        <v>517.80589147286832</v>
      </c>
      <c r="O33" s="55">
        <f t="shared" si="5"/>
        <v>0.33028390281220871</v>
      </c>
      <c r="P33" s="7">
        <v>0.33028390281220871</v>
      </c>
      <c r="Q33" s="28">
        <v>517.80589147286832</v>
      </c>
      <c r="R33" s="28">
        <v>159323.57999999999</v>
      </c>
      <c r="S33" s="28">
        <v>1235.0665116279069</v>
      </c>
      <c r="T33" s="28">
        <v>112163.46</v>
      </c>
      <c r="U33" s="28">
        <v>897.30768</v>
      </c>
      <c r="V33" s="7">
        <v>0.37641361949326785</v>
      </c>
      <c r="W33" s="7"/>
      <c r="X33" s="8"/>
      <c r="Y33" s="10"/>
      <c r="Z33" s="10" t="s">
        <v>46</v>
      </c>
      <c r="AA33" s="37">
        <v>119433</v>
      </c>
      <c r="AB33" s="29">
        <v>1.7003326833801815E-2</v>
      </c>
      <c r="AC33" s="16"/>
      <c r="AD33" s="29">
        <v>0.58899999999999997</v>
      </c>
      <c r="AE33" s="10"/>
      <c r="AF33" s="7">
        <v>0.31900000000000001</v>
      </c>
      <c r="AG33" s="28">
        <v>28884.857467778624</v>
      </c>
      <c r="AH33" s="7">
        <v>0.28000000000000003</v>
      </c>
      <c r="AI33" s="7"/>
      <c r="AJ33" s="8"/>
      <c r="AK33" s="10"/>
      <c r="AL33" s="10" t="s">
        <v>46</v>
      </c>
      <c r="AM33" s="37">
        <v>56444</v>
      </c>
      <c r="AN33" s="29">
        <v>2.50072881066075E-2</v>
      </c>
      <c r="AO33" s="16"/>
      <c r="AP33" s="29">
        <v>0.52400000000000002</v>
      </c>
      <c r="AQ33" s="10"/>
      <c r="AR33" s="7">
        <v>1</v>
      </c>
      <c r="AS33" s="28">
        <v>28222</v>
      </c>
      <c r="AT33" s="7"/>
    </row>
    <row r="34" spans="2:46" x14ac:dyDescent="0.25">
      <c r="B34" s="10"/>
      <c r="C34" s="10" t="s">
        <v>47</v>
      </c>
      <c r="D34" s="37">
        <v>208819</v>
      </c>
      <c r="E34" s="37">
        <v>1618.7519379844962</v>
      </c>
      <c r="F34" s="37">
        <v>170238</v>
      </c>
      <c r="G34" s="37">
        <v>1361.904</v>
      </c>
      <c r="H34" s="29">
        <v>1.5304740747136137E-2</v>
      </c>
      <c r="I34" s="16"/>
      <c r="J34" s="29">
        <v>0.29299999999999998</v>
      </c>
      <c r="K34" s="10"/>
      <c r="L34" s="7">
        <v>0.22700000000000001</v>
      </c>
      <c r="M34" s="28">
        <v>38632.365933170338</v>
      </c>
      <c r="N34" s="54">
        <f t="shared" si="4"/>
        <v>256.84793798449618</v>
      </c>
      <c r="O34" s="55">
        <f t="shared" si="5"/>
        <v>0.18859474528637568</v>
      </c>
      <c r="P34" s="7">
        <v>0.18859474528637568</v>
      </c>
      <c r="Q34" s="28">
        <v>256.84793798449618</v>
      </c>
      <c r="R34" s="28">
        <v>61160</v>
      </c>
      <c r="S34" s="28">
        <v>474.10852713178292</v>
      </c>
      <c r="T34" s="28">
        <v>56107.45</v>
      </c>
      <c r="U34" s="28">
        <v>448.8596</v>
      </c>
      <c r="V34" s="7">
        <v>5.625128020383862E-2</v>
      </c>
      <c r="W34" s="7"/>
      <c r="X34" s="8"/>
      <c r="Y34" s="10"/>
      <c r="Z34" s="10" t="s">
        <v>47</v>
      </c>
      <c r="AA34" s="37">
        <v>117490</v>
      </c>
      <c r="AB34" s="29">
        <v>1.6726707607640896E-2</v>
      </c>
      <c r="AC34" s="16"/>
      <c r="AD34" s="29">
        <v>0.112</v>
      </c>
      <c r="AE34" s="10"/>
      <c r="AF34" s="7">
        <v>2.1309999999999998</v>
      </c>
      <c r="AG34" s="28">
        <v>79965.247524752471</v>
      </c>
      <c r="AH34" s="7">
        <v>0.16800000000000001</v>
      </c>
      <c r="AI34" s="7"/>
      <c r="AJ34" s="8"/>
      <c r="AK34" s="10"/>
      <c r="AL34" s="10" t="s">
        <v>47</v>
      </c>
      <c r="AM34" s="37">
        <v>51610</v>
      </c>
      <c r="AN34" s="29">
        <v>2.2865603769789758E-2</v>
      </c>
      <c r="AO34" s="16"/>
      <c r="AP34" s="29">
        <v>0.55900000000000005</v>
      </c>
      <c r="AQ34" s="10"/>
      <c r="AR34" s="7">
        <v>-0.23</v>
      </c>
      <c r="AS34" s="28">
        <v>-15415.974025974021</v>
      </c>
      <c r="AT34" s="7">
        <v>-5.0000000000000001E-3</v>
      </c>
    </row>
    <row r="35" spans="2:46" x14ac:dyDescent="0.25">
      <c r="B35" s="10"/>
      <c r="C35" s="10" t="s">
        <v>48</v>
      </c>
      <c r="D35" s="37">
        <v>207066</v>
      </c>
      <c r="E35" s="37">
        <v>1605.1627906976744</v>
      </c>
      <c r="F35" s="37">
        <v>195121</v>
      </c>
      <c r="G35" s="37">
        <v>1560.9680000000001</v>
      </c>
      <c r="H35" s="29">
        <v>1.5176260050792751E-2</v>
      </c>
      <c r="I35" s="16"/>
      <c r="J35" s="29">
        <v>0.52300000000000002</v>
      </c>
      <c r="K35" s="10"/>
      <c r="L35" s="7">
        <v>6.0999999999999999E-2</v>
      </c>
      <c r="M35" s="28">
        <v>11904.831291234674</v>
      </c>
      <c r="N35" s="54">
        <f t="shared" si="4"/>
        <v>44.194790697674307</v>
      </c>
      <c r="O35" s="55">
        <f t="shared" si="5"/>
        <v>2.8312425813773443E-2</v>
      </c>
      <c r="P35" s="7">
        <v>2.8312425813773443E-2</v>
      </c>
      <c r="Q35" s="28">
        <v>44.194790697674307</v>
      </c>
      <c r="R35" s="28">
        <v>108391.61</v>
      </c>
      <c r="S35" s="28">
        <v>840.24503875968992</v>
      </c>
      <c r="T35" s="28">
        <v>108974.68</v>
      </c>
      <c r="U35" s="28">
        <v>871.79743999999994</v>
      </c>
      <c r="V35" s="7">
        <v>-3.6192353627822103E-2</v>
      </c>
      <c r="W35" s="7"/>
      <c r="X35" s="8"/>
      <c r="Y35" s="10"/>
      <c r="Z35" s="10" t="s">
        <v>48</v>
      </c>
      <c r="AA35" s="37">
        <v>104936</v>
      </c>
      <c r="AB35" s="29">
        <v>1.4939431351735512E-2</v>
      </c>
      <c r="AC35" s="16"/>
      <c r="AD35" s="29">
        <v>0.52100000000000002</v>
      </c>
      <c r="AE35" s="10"/>
      <c r="AF35" s="7">
        <v>0.221</v>
      </c>
      <c r="AG35" s="28">
        <v>18993.330057330066</v>
      </c>
      <c r="AH35" s="7">
        <v>8.5999999999999993E-2</v>
      </c>
      <c r="AI35" s="7"/>
      <c r="AJ35" s="8"/>
      <c r="AK35" s="10"/>
      <c r="AL35" s="10" t="s">
        <v>48</v>
      </c>
      <c r="AM35" s="37">
        <v>35156</v>
      </c>
      <c r="AN35" s="29">
        <v>1.5575724978312899E-2</v>
      </c>
      <c r="AO35" s="16"/>
      <c r="AP35" s="29">
        <v>0.57399999999999995</v>
      </c>
      <c r="AQ35" s="10"/>
      <c r="AR35" s="7">
        <v>-8.2000000000000003E-2</v>
      </c>
      <c r="AS35" s="28">
        <v>-3140.296296296292</v>
      </c>
      <c r="AT35" s="7">
        <v>-0.113</v>
      </c>
    </row>
    <row r="36" spans="2:46" x14ac:dyDescent="0.25">
      <c r="B36" s="10"/>
      <c r="C36" s="10" t="s">
        <v>49</v>
      </c>
      <c r="D36" s="37">
        <v>201704</v>
      </c>
      <c r="E36" s="37">
        <v>1563.5968992248063</v>
      </c>
      <c r="F36" s="37">
        <v>127829</v>
      </c>
      <c r="G36" s="37">
        <v>1022.6319999999999</v>
      </c>
      <c r="H36" s="29">
        <v>1.478326889631857E-2</v>
      </c>
      <c r="I36" s="16"/>
      <c r="J36" s="29">
        <v>0.49399999999999999</v>
      </c>
      <c r="K36" s="10"/>
      <c r="L36" s="7">
        <v>0.57799999999999996</v>
      </c>
      <c r="M36" s="28">
        <v>73881.439797211642</v>
      </c>
      <c r="N36" s="54">
        <f t="shared" si="4"/>
        <v>540.96489922480635</v>
      </c>
      <c r="O36" s="55">
        <f t="shared" si="5"/>
        <v>0.52899273563198335</v>
      </c>
      <c r="P36" s="7">
        <v>0.52899273563198335</v>
      </c>
      <c r="Q36" s="28">
        <v>540.96489922480635</v>
      </c>
      <c r="R36" s="28">
        <v>99644.96</v>
      </c>
      <c r="S36" s="28">
        <v>772.44155038759698</v>
      </c>
      <c r="T36" s="28">
        <v>72723.960000000006</v>
      </c>
      <c r="U36" s="28">
        <v>581.79168000000004</v>
      </c>
      <c r="V36" s="7">
        <v>0.32769439120820176</v>
      </c>
      <c r="W36" s="7"/>
      <c r="X36" s="8"/>
      <c r="Y36" s="10"/>
      <c r="Z36" s="10" t="s">
        <v>49</v>
      </c>
      <c r="AA36" s="37">
        <v>100171</v>
      </c>
      <c r="AB36" s="29">
        <v>1.4261052240743862E-2</v>
      </c>
      <c r="AC36" s="16"/>
      <c r="AD36" s="29">
        <v>0.48199999999999998</v>
      </c>
      <c r="AE36" s="10"/>
      <c r="AF36" s="7">
        <v>28.352</v>
      </c>
      <c r="AG36" s="28">
        <v>96758.251294630696</v>
      </c>
      <c r="AH36" s="7">
        <v>31.866</v>
      </c>
      <c r="AI36" s="7"/>
      <c r="AJ36" s="8"/>
      <c r="AK36" s="10"/>
      <c r="AL36" s="10" t="s">
        <v>49</v>
      </c>
      <c r="AM36" s="37">
        <v>31740</v>
      </c>
      <c r="AN36" s="29">
        <v>1.4062279861521544E-2</v>
      </c>
      <c r="AO36" s="16"/>
      <c r="AP36" s="29">
        <v>0.45400000000000001</v>
      </c>
      <c r="AQ36" s="10"/>
      <c r="AR36" s="7">
        <v>-7.0999999999999994E-2</v>
      </c>
      <c r="AS36" s="28">
        <v>-2425.7696447793278</v>
      </c>
      <c r="AT36" s="7">
        <v>-0.27900000000000003</v>
      </c>
    </row>
    <row r="37" spans="2:46" x14ac:dyDescent="0.25">
      <c r="B37" s="10"/>
      <c r="C37" s="10" t="s">
        <v>50</v>
      </c>
      <c r="D37" s="37">
        <v>186532</v>
      </c>
      <c r="E37" s="37">
        <v>1445.984496124031</v>
      </c>
      <c r="F37" s="37">
        <v>120018</v>
      </c>
      <c r="G37" s="37">
        <v>960.14400000000001</v>
      </c>
      <c r="H37" s="29">
        <v>1.3671284227224524E-2</v>
      </c>
      <c r="I37" s="16"/>
      <c r="J37" s="29">
        <v>0.48499999999999999</v>
      </c>
      <c r="K37" s="10"/>
      <c r="L37" s="7">
        <v>0.55400000000000005</v>
      </c>
      <c r="M37" s="28">
        <v>66498.537966537973</v>
      </c>
      <c r="N37" s="54">
        <f t="shared" si="4"/>
        <v>485.84049612403101</v>
      </c>
      <c r="O37" s="55">
        <f t="shared" si="5"/>
        <v>0.50600794893685841</v>
      </c>
      <c r="P37" s="7">
        <v>0.50600794893685841</v>
      </c>
      <c r="Q37" s="28">
        <v>485.84049612403101</v>
      </c>
      <c r="R37" s="28">
        <v>90406.84</v>
      </c>
      <c r="S37" s="28">
        <v>700.82821705426352</v>
      </c>
      <c r="T37" s="28">
        <v>50892.44</v>
      </c>
      <c r="U37" s="28">
        <v>407.13952</v>
      </c>
      <c r="V37" s="7">
        <v>0.72134657194237373</v>
      </c>
      <c r="W37" s="7"/>
      <c r="X37" s="8"/>
      <c r="Y37" s="10"/>
      <c r="Z37" s="10" t="s">
        <v>50</v>
      </c>
      <c r="AA37" s="37">
        <v>96755</v>
      </c>
      <c r="AB37" s="29">
        <v>1.3774726313535579E-2</v>
      </c>
      <c r="AC37" s="16"/>
      <c r="AD37" s="29">
        <v>0.504</v>
      </c>
      <c r="AE37" s="10"/>
      <c r="AF37" s="7">
        <v>-7.0000000000000007E-2</v>
      </c>
      <c r="AG37" s="28">
        <v>-7282.6344086021563</v>
      </c>
      <c r="AH37" s="7">
        <v>-0.16900000000000001</v>
      </c>
      <c r="AI37" s="7"/>
      <c r="AJ37" s="8"/>
      <c r="AK37" s="10"/>
      <c r="AL37" s="10" t="s">
        <v>50</v>
      </c>
      <c r="AM37" s="37">
        <v>29154</v>
      </c>
      <c r="AN37" s="29">
        <v>1.2916562920062984E-2</v>
      </c>
      <c r="AO37" s="16"/>
      <c r="AP37" s="29">
        <v>0.54</v>
      </c>
      <c r="AQ37" s="10"/>
      <c r="AR37" s="7">
        <v>3.6999999999999998E-2</v>
      </c>
      <c r="AS37" s="28">
        <v>1040.2102217936335</v>
      </c>
      <c r="AT37" s="7">
        <v>0.05</v>
      </c>
    </row>
    <row r="38" spans="2:46" ht="15.75" thickBot="1" x14ac:dyDescent="0.3">
      <c r="B38" s="43"/>
      <c r="C38" s="43" t="s">
        <v>51</v>
      </c>
      <c r="D38" s="44">
        <v>177660</v>
      </c>
      <c r="E38" s="44">
        <v>1377.2093023255813</v>
      </c>
      <c r="F38" s="44">
        <v>151851</v>
      </c>
      <c r="G38" s="44">
        <v>1214.808</v>
      </c>
      <c r="H38" s="45">
        <v>1.3021038512473512E-2</v>
      </c>
      <c r="I38" s="46"/>
      <c r="J38" s="45">
        <v>0.54200000000000004</v>
      </c>
      <c r="K38" s="43"/>
      <c r="L38" s="47">
        <v>0.17</v>
      </c>
      <c r="M38" s="48">
        <v>25813.846153846156</v>
      </c>
      <c r="N38" s="57">
        <f t="shared" si="4"/>
        <v>162.40130232558136</v>
      </c>
      <c r="O38" s="58">
        <f t="shared" si="5"/>
        <v>0.13368474880440478</v>
      </c>
      <c r="P38" s="47">
        <v>0.13368474880440478</v>
      </c>
      <c r="Q38" s="48">
        <v>162.40130232558136</v>
      </c>
      <c r="R38" s="48">
        <v>96318.59</v>
      </c>
      <c r="S38" s="48">
        <v>746.65573643410846</v>
      </c>
      <c r="T38" s="48">
        <v>90626.96</v>
      </c>
      <c r="U38" s="48">
        <v>725.01568000000009</v>
      </c>
      <c r="V38" s="47">
        <v>2.9847708168336953E-2</v>
      </c>
      <c r="W38" s="47"/>
      <c r="X38" s="8"/>
      <c r="Y38" s="43"/>
      <c r="Z38" s="43" t="s">
        <v>51</v>
      </c>
      <c r="AA38" s="44">
        <v>75156</v>
      </c>
      <c r="AB38" s="45">
        <v>1.0699739866881091E-2</v>
      </c>
      <c r="AC38" s="46"/>
      <c r="AD38" s="45">
        <v>0.54800000000000004</v>
      </c>
      <c r="AE38" s="43"/>
      <c r="AF38" s="47">
        <v>0.191</v>
      </c>
      <c r="AG38" s="48">
        <v>12052.725440806047</v>
      </c>
      <c r="AH38" s="47">
        <v>0.191</v>
      </c>
      <c r="AI38" s="7"/>
      <c r="AJ38" s="49"/>
      <c r="AK38" s="43"/>
      <c r="AL38" s="43" t="s">
        <v>51</v>
      </c>
      <c r="AM38" s="44">
        <v>28452</v>
      </c>
      <c r="AN38" s="45">
        <v>1.2605544632010428E-2</v>
      </c>
      <c r="AO38" s="46"/>
      <c r="AP38" s="45">
        <v>0.57899999999999996</v>
      </c>
      <c r="AQ38" s="43"/>
      <c r="AR38" s="47">
        <v>1.266</v>
      </c>
      <c r="AS38" s="48">
        <v>15895.954104148279</v>
      </c>
      <c r="AT38" s="47">
        <v>1.1950000000000001</v>
      </c>
    </row>
    <row r="39" spans="2:46" x14ac:dyDescent="0.25">
      <c r="B39" s="10"/>
      <c r="C39" s="10" t="s">
        <v>41</v>
      </c>
      <c r="D39" s="37">
        <v>2759521</v>
      </c>
      <c r="E39" s="37">
        <v>21391.635658914729</v>
      </c>
      <c r="F39" s="37">
        <v>2503663</v>
      </c>
      <c r="G39" s="37">
        <v>20029.304</v>
      </c>
      <c r="H39" s="29">
        <v>0.20225053032184745</v>
      </c>
      <c r="I39" s="16"/>
      <c r="J39" s="29">
        <v>0.63100000000000001</v>
      </c>
      <c r="K39" s="10"/>
      <c r="L39" s="7">
        <v>0.10199999999999999</v>
      </c>
      <c r="M39" s="28">
        <v>255418.45916515449</v>
      </c>
      <c r="N39" s="54">
        <f t="shared" si="4"/>
        <v>1362.3316589147289</v>
      </c>
      <c r="O39" s="55">
        <f t="shared" si="5"/>
        <v>6.801692454788888E-2</v>
      </c>
      <c r="P39" s="7">
        <v>6.801692454788888E-2</v>
      </c>
      <c r="Q39" s="28">
        <v>1362.3316589147289</v>
      </c>
      <c r="R39" s="28">
        <v>1741294.67</v>
      </c>
      <c r="S39" s="28">
        <v>13498.408294573643</v>
      </c>
      <c r="T39" s="28">
        <v>1591269</v>
      </c>
      <c r="U39" s="28">
        <v>12730.152</v>
      </c>
      <c r="V39" s="7">
        <v>6.0349341828254889E-2</v>
      </c>
      <c r="W39" s="7"/>
      <c r="X39" s="8"/>
      <c r="Y39" s="10"/>
      <c r="Z39" s="10" t="s">
        <v>41</v>
      </c>
      <c r="AA39" s="37">
        <v>1381927</v>
      </c>
      <c r="AB39" s="29">
        <v>0.19674090445233094</v>
      </c>
      <c r="AC39" s="16"/>
      <c r="AD39" s="29">
        <v>0.627</v>
      </c>
      <c r="AE39" s="10"/>
      <c r="AF39" s="7">
        <v>8.8999999999999996E-2</v>
      </c>
      <c r="AG39" s="28">
        <v>112939.85583103751</v>
      </c>
      <c r="AH39" s="7">
        <v>6.3E-2</v>
      </c>
      <c r="AI39" s="7"/>
      <c r="AJ39" s="8"/>
      <c r="AK39" s="10"/>
      <c r="AL39" s="10" t="s">
        <v>41</v>
      </c>
      <c r="AM39" s="37">
        <v>447025</v>
      </c>
      <c r="AN39" s="29">
        <v>0.19805263563631595</v>
      </c>
      <c r="AO39" s="16"/>
      <c r="AP39" s="29">
        <v>0.56100000000000005</v>
      </c>
      <c r="AQ39" s="10"/>
      <c r="AR39" s="7">
        <v>6.4000000000000001E-2</v>
      </c>
      <c r="AS39" s="28">
        <v>26888.721804511326</v>
      </c>
      <c r="AT39" s="7">
        <v>6.8000000000000005E-2</v>
      </c>
    </row>
  </sheetData>
  <mergeCells count="3">
    <mergeCell ref="B2:W2"/>
    <mergeCell ref="Y2:AI2"/>
    <mergeCell ref="AK2:A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6"/>
  <sheetViews>
    <sheetView workbookViewId="0">
      <selection activeCell="A19" sqref="A19"/>
    </sheetView>
  </sheetViews>
  <sheetFormatPr defaultRowHeight="15" x14ac:dyDescent="0.25"/>
  <cols>
    <col min="1" max="1" width="10.5703125" customWidth="1"/>
    <col min="2" max="2" width="3.85546875" customWidth="1"/>
  </cols>
  <sheetData>
    <row r="3" spans="1:14" x14ac:dyDescent="0.25">
      <c r="A3" t="s">
        <v>52</v>
      </c>
      <c r="C3" s="62" t="s">
        <v>55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25">
      <c r="A4" t="s">
        <v>54</v>
      </c>
      <c r="C4" s="62" t="s">
        <v>56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x14ac:dyDescent="0.25">
      <c r="A5" t="s">
        <v>53</v>
      </c>
      <c r="C5" s="62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23.25" customHeight="1" x14ac:dyDescent="0.25">
      <c r="A6" t="s">
        <v>3</v>
      </c>
      <c r="C6" s="62" t="s">
        <v>61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ht="48.75" customHeight="1" x14ac:dyDescent="0.25">
      <c r="A7" t="s">
        <v>60</v>
      </c>
      <c r="C7" s="63" t="s">
        <v>62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t="s">
        <v>21</v>
      </c>
      <c r="C8" s="62" t="s">
        <v>58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t="s">
        <v>22</v>
      </c>
      <c r="C9" s="62" t="s">
        <v>63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t="s">
        <v>10</v>
      </c>
      <c r="C10" s="62" t="s">
        <v>59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4" x14ac:dyDescent="0.25">
      <c r="A11" t="s">
        <v>67</v>
      </c>
      <c r="C11" s="62" t="s">
        <v>69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x14ac:dyDescent="0.25">
      <c r="A12" t="s">
        <v>70</v>
      </c>
      <c r="C12" t="s">
        <v>71</v>
      </c>
    </row>
    <row r="13" spans="1:14" x14ac:dyDescent="0.25">
      <c r="A13" t="s">
        <v>20</v>
      </c>
      <c r="C13" s="62" t="s">
        <v>64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ht="30" customHeight="1" x14ac:dyDescent="0.25">
      <c r="A14" s="50" t="s">
        <v>23</v>
      </c>
      <c r="C14" s="63" t="s">
        <v>65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ht="30" x14ac:dyDescent="0.25">
      <c r="A15" s="50" t="s">
        <v>30</v>
      </c>
      <c r="C15" s="63" t="s">
        <v>66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x14ac:dyDescent="0.25"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</sheetData>
  <mergeCells count="13">
    <mergeCell ref="C16:N16"/>
    <mergeCell ref="C3:N3"/>
    <mergeCell ref="C4:N4"/>
    <mergeCell ref="C5:N5"/>
    <mergeCell ref="C6:N6"/>
    <mergeCell ref="C8:N8"/>
    <mergeCell ref="C7:N7"/>
    <mergeCell ref="C9:N9"/>
    <mergeCell ref="C10:N10"/>
    <mergeCell ref="C13:N13"/>
    <mergeCell ref="C14:N14"/>
    <mergeCell ref="C15:N15"/>
    <mergeCell ref="C11:N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Definitions</vt:lpstr>
    </vt:vector>
  </TitlesOfParts>
  <Company>Cole Parmer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leo.stevens</dc:creator>
  <cp:lastModifiedBy>VICTOR RAMIREZ</cp:lastModifiedBy>
  <dcterms:created xsi:type="dcterms:W3CDTF">2016-08-16T13:07:20Z</dcterms:created>
  <dcterms:modified xsi:type="dcterms:W3CDTF">2019-06-22T01:17:01Z</dcterms:modified>
</cp:coreProperties>
</file>